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O6" i="2"/>
  <c r="N6" i="2"/>
  <c r="M6" i="2"/>
  <c r="G6" i="2"/>
  <c r="O10" i="1" l="1"/>
  <c r="M10" i="1"/>
  <c r="O9" i="1"/>
  <c r="M9" i="1"/>
  <c r="O8" i="1"/>
  <c r="O11" i="1" s="1"/>
  <c r="M8" i="1"/>
  <c r="M7" i="1"/>
  <c r="M6" i="1"/>
  <c r="M5" i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I18" i="1" s="1"/>
  <c r="H11" i="1"/>
  <c r="H15" i="1" s="1"/>
  <c r="G11" i="1"/>
  <c r="G15" i="1"/>
  <c r="G18" i="1" s="1"/>
  <c r="F11" i="1"/>
  <c r="F15" i="1" s="1"/>
  <c r="E11" i="1"/>
  <c r="E15" i="1" s="1"/>
  <c r="D12" i="1" l="1"/>
  <c r="H18" i="1"/>
  <c r="L15" i="1"/>
  <c r="E18" i="1"/>
  <c r="M15" i="1"/>
  <c r="F18" i="1"/>
  <c r="K18" i="1" s="1"/>
  <c r="K15" i="1"/>
  <c r="M18" i="1"/>
  <c r="N11" i="1"/>
  <c r="O15" i="1"/>
  <c r="O18" i="1" s="1"/>
  <c r="L18" i="1" l="1"/>
</calcChain>
</file>

<file path=xl/sharedStrings.xml><?xml version="1.0" encoding="utf-8"?>
<sst xmlns="http://schemas.openxmlformats.org/spreadsheetml/2006/main" count="159" uniqueCount="98">
  <si>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</si>
  <si>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</si>
  <si>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</si>
  <si>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</si>
  <si>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</si>
  <si>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</si>
  <si>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</si>
  <si>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</si>
  <si>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</si>
  <si>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</si>
  <si>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</si>
  <si>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</si>
  <si>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</si>
  <si>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</si>
  <si>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</si>
  <si>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</si>
  <si>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</si>
  <si>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</si>
  <si>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</si>
  <si>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</si>
  <si>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</si>
  <si>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</si>
  <si>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</si>
  <si>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</si>
  <si>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</si>
  <si>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</si>
  <si>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</si>
  <si>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</si>
  <si>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</si>
  <si>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</si>
  <si>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</si>
  <si>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</si>
  <si>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</si>
  <si>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</si>
  <si>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</si>
  <si>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Lippo = Oulun Lippo  (1955)</t>
  </si>
  <si>
    <t>VäVi = Vähänkyrön Viesti  (1938)</t>
  </si>
  <si>
    <t>5.</t>
  </si>
  <si>
    <t>VäVi</t>
  </si>
  <si>
    <t>----</t>
  </si>
  <si>
    <t>3.</t>
  </si>
  <si>
    <t>6.</t>
  </si>
  <si>
    <t>9.</t>
  </si>
  <si>
    <t>Lippo</t>
  </si>
  <si>
    <t>10.</t>
  </si>
  <si>
    <t>superpesiskarsinta</t>
  </si>
  <si>
    <t>play off</t>
  </si>
  <si>
    <t>4.</t>
  </si>
  <si>
    <t>28.3.1964</t>
  </si>
  <si>
    <t>Pirkko Nikula os. Lassila</t>
  </si>
  <si>
    <t>ENSIMMÄISET</t>
  </si>
  <si>
    <t>Ottelu</t>
  </si>
  <si>
    <t>1.  ottelu</t>
  </si>
  <si>
    <t>Lyöty juoksu</t>
  </si>
  <si>
    <t>Tuotu juoksu</t>
  </si>
  <si>
    <t>Kunnari</t>
  </si>
  <si>
    <t>11.05. 1986  VäVi - Roihu  2-1</t>
  </si>
  <si>
    <t xml:space="preserve">  18 v   1 kk 13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</si>
  <si>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</si>
  <si>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</si>
  <si>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</si>
  <si>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</si>
  <si>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</si>
  <si>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</si>
  <si>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</si>
  <si>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</si>
  <si>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</si>
  <si>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</si>
  <si>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</si>
  <si>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</si>
  <si>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</si>
  <si>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</si>
  <si>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</si>
  <si>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Ari Skyttä</t>
  </si>
  <si>
    <t xml:space="preserve"> LIITTO - LEHDISTÖ - KORTTI</t>
  </si>
  <si>
    <t>NAISET</t>
  </si>
  <si>
    <t>Tulos</t>
  </si>
  <si>
    <t xml:space="preserve">  KL-%</t>
  </si>
  <si>
    <t>Lehdistö</t>
  </si>
  <si>
    <t>Ikä ensimmäisessä ottelussa</t>
  </si>
  <si>
    <t>12.07. 1980  Imatra</t>
  </si>
  <si>
    <t>12-15</t>
  </si>
  <si>
    <t>ViVe</t>
  </si>
  <si>
    <t>2p</t>
  </si>
  <si>
    <t>19.06. 1988  Vähäkyrö</t>
  </si>
  <si>
    <t>11-1</t>
  </si>
  <si>
    <t xml:space="preserve">Ali Lindström </t>
  </si>
  <si>
    <t>24 v  2 kk  22 pv</t>
  </si>
  <si>
    <t>28.06. 1981  Hyvinkää</t>
  </si>
  <si>
    <t>11-12</t>
  </si>
  <si>
    <t>3v</t>
  </si>
  <si>
    <t>kp</t>
  </si>
  <si>
    <t>15/16</t>
  </si>
  <si>
    <t>2/3</t>
  </si>
  <si>
    <t>13/13</t>
  </si>
  <si>
    <t>vai</t>
  </si>
  <si>
    <t>0/2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</si>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</sst>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/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6" fillId="7" borderId="1" xfId="0" applyFont="1" applyFill="1" applyBorder="1" applyAlignment="1">
      <alignment vertical="top"/>
    </xf>
    <xf numFmtId="0" fontId="4" fillId="0" borderId="0" xfId="0" applyFont="1" applyFill="1"/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/>
    <xf numFmtId="0" fontId="8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/>
    <xf numFmtId="49" fontId="8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12" xfId="0" applyFont="1" applyFill="1" applyBorder="1"/>
    <xf numFmtId="0" fontId="2" fillId="2" borderId="8" xfId="0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49</v>
      </c>
      <c r="C1" s="2"/>
      <c r="D1" s="3"/>
      <c r="E1" s="3"/>
      <c r="F1" s="4" t="s">
        <v>48</v>
      </c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37</v>
      </c>
      <c r="D4" s="29" t="s">
        <v>38</v>
      </c>
      <c r="E4" s="59">
        <v>18</v>
      </c>
      <c r="F4" s="27">
        <v>2</v>
      </c>
      <c r="G4" s="27">
        <v>24</v>
      </c>
      <c r="H4" s="27">
        <v>10</v>
      </c>
      <c r="I4" s="27">
        <v>70</v>
      </c>
      <c r="J4" s="27">
        <v>7</v>
      </c>
      <c r="K4" s="27">
        <v>17</v>
      </c>
      <c r="L4" s="27">
        <v>20</v>
      </c>
      <c r="M4" s="27">
        <v>26</v>
      </c>
      <c r="N4" s="60" t="s">
        <v>39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 t="s">
        <v>40</v>
      </c>
      <c r="D5" s="29" t="s">
        <v>38</v>
      </c>
      <c r="E5" s="59">
        <v>18</v>
      </c>
      <c r="F5" s="27">
        <v>1</v>
      </c>
      <c r="G5" s="27">
        <v>18</v>
      </c>
      <c r="H5" s="27">
        <v>11</v>
      </c>
      <c r="I5" s="27">
        <v>68</v>
      </c>
      <c r="J5" s="27">
        <v>13</v>
      </c>
      <c r="K5" s="27">
        <v>16</v>
      </c>
      <c r="L5" s="27">
        <v>20</v>
      </c>
      <c r="M5" s="27">
        <f>PRODUCT(F5+G5)</f>
        <v>19</v>
      </c>
      <c r="N5" s="60" t="s">
        <v>39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>
        <v>1</v>
      </c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41</v>
      </c>
      <c r="D6" s="29" t="s">
        <v>38</v>
      </c>
      <c r="E6" s="59">
        <v>18</v>
      </c>
      <c r="F6" s="27">
        <v>0</v>
      </c>
      <c r="G6" s="27">
        <v>17</v>
      </c>
      <c r="H6" s="27">
        <v>6</v>
      </c>
      <c r="I6" s="27">
        <v>57</v>
      </c>
      <c r="J6" s="27">
        <v>8</v>
      </c>
      <c r="K6" s="27">
        <v>15</v>
      </c>
      <c r="L6" s="27">
        <v>17</v>
      </c>
      <c r="M6" s="27">
        <f>PRODUCT(F6+G6)</f>
        <v>17</v>
      </c>
      <c r="N6" s="60" t="s">
        <v>39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>
        <v>1</v>
      </c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 t="s">
        <v>42</v>
      </c>
      <c r="D7" s="29" t="s">
        <v>43</v>
      </c>
      <c r="E7" s="59">
        <v>18</v>
      </c>
      <c r="F7" s="27">
        <v>2</v>
      </c>
      <c r="G7" s="27">
        <v>17</v>
      </c>
      <c r="H7" s="27">
        <v>9</v>
      </c>
      <c r="I7" s="27">
        <v>75</v>
      </c>
      <c r="J7" s="27">
        <v>10</v>
      </c>
      <c r="K7" s="27">
        <v>23</v>
      </c>
      <c r="L7" s="27">
        <v>23</v>
      </c>
      <c r="M7" s="27">
        <f>PRODUCT(F7+G7)</f>
        <v>19</v>
      </c>
      <c r="N7" s="60" t="s">
        <v>39</v>
      </c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 t="s">
        <v>44</v>
      </c>
      <c r="D8" s="29" t="s">
        <v>43</v>
      </c>
      <c r="E8" s="59">
        <v>22</v>
      </c>
      <c r="F8" s="27">
        <v>0</v>
      </c>
      <c r="G8" s="27">
        <v>22</v>
      </c>
      <c r="H8" s="27">
        <v>9</v>
      </c>
      <c r="I8" s="27">
        <v>97</v>
      </c>
      <c r="J8" s="27">
        <v>24</v>
      </c>
      <c r="K8" s="27">
        <v>23</v>
      </c>
      <c r="L8" s="27">
        <v>28</v>
      </c>
      <c r="M8" s="27">
        <f>SUM(F8+G8)</f>
        <v>22</v>
      </c>
      <c r="N8" s="61">
        <v>0.57699999999999996</v>
      </c>
      <c r="O8" s="37">
        <f>PRODUCT(I8/N8)</f>
        <v>168.11091854419411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2" t="s">
        <v>45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 t="s">
        <v>41</v>
      </c>
      <c r="D9" s="29" t="s">
        <v>43</v>
      </c>
      <c r="E9" s="59">
        <v>12</v>
      </c>
      <c r="F9" s="27">
        <v>1</v>
      </c>
      <c r="G9" s="27">
        <v>17</v>
      </c>
      <c r="H9" s="27">
        <v>3</v>
      </c>
      <c r="I9" s="27">
        <v>29</v>
      </c>
      <c r="J9" s="27">
        <v>5</v>
      </c>
      <c r="K9" s="27">
        <v>1</v>
      </c>
      <c r="L9" s="27">
        <v>5</v>
      </c>
      <c r="M9" s="27">
        <f>SUM(F9+G9)</f>
        <v>18</v>
      </c>
      <c r="N9" s="61">
        <v>0.52700000000000002</v>
      </c>
      <c r="O9" s="37">
        <f>PRODUCT(I9/N9)</f>
        <v>55.028462998102462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46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1992</v>
      </c>
      <c r="C10" s="27" t="s">
        <v>47</v>
      </c>
      <c r="D10" s="29" t="s">
        <v>43</v>
      </c>
      <c r="E10" s="59">
        <v>21</v>
      </c>
      <c r="F10" s="27">
        <v>0</v>
      </c>
      <c r="G10" s="27">
        <v>25</v>
      </c>
      <c r="H10" s="27">
        <v>3</v>
      </c>
      <c r="I10" s="27">
        <v>56</v>
      </c>
      <c r="J10" s="27">
        <v>8</v>
      </c>
      <c r="K10" s="27">
        <v>7</v>
      </c>
      <c r="L10" s="27">
        <v>16</v>
      </c>
      <c r="M10" s="27">
        <f>SUM(F10+G10)</f>
        <v>25</v>
      </c>
      <c r="N10" s="61">
        <v>0.50900000000000001</v>
      </c>
      <c r="O10" s="37">
        <f>PRODUCT(I10/N10)</f>
        <v>110.01964636542239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127</v>
      </c>
      <c r="F11" s="19">
        <f t="shared" si="0"/>
        <v>6</v>
      </c>
      <c r="G11" s="19">
        <f t="shared" si="0"/>
        <v>140</v>
      </c>
      <c r="H11" s="19">
        <f t="shared" si="0"/>
        <v>51</v>
      </c>
      <c r="I11" s="19">
        <f t="shared" si="0"/>
        <v>452</v>
      </c>
      <c r="J11" s="19">
        <f t="shared" si="0"/>
        <v>75</v>
      </c>
      <c r="K11" s="19">
        <f t="shared" si="0"/>
        <v>102</v>
      </c>
      <c r="L11" s="19">
        <f t="shared" si="0"/>
        <v>129</v>
      </c>
      <c r="M11" s="19">
        <f t="shared" si="0"/>
        <v>146</v>
      </c>
      <c r="N11" s="31">
        <f>PRODUCT(182/O11)</f>
        <v>0.54628566166429027</v>
      </c>
      <c r="O11" s="32">
        <f>SUM(O8:O10)</f>
        <v>333.15902790771895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1</v>
      </c>
      <c r="AB11" s="19">
        <f t="shared" si="1"/>
        <v>1</v>
      </c>
      <c r="AC11" s="19">
        <f t="shared" si="1"/>
        <v>0</v>
      </c>
      <c r="AD11" s="19">
        <f t="shared" si="1"/>
        <v>0</v>
      </c>
      <c r="AE11" s="19">
        <f t="shared" si="1"/>
        <v>1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SUM(F11:H11)+((I11-F11-G11)/3)+(E11/3)+(Z11*25)+(AA11*25)+(AB11*15)+(AC11*25)+(AD11*20)+(AE11*15)</f>
        <v>396.33333333333331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50</v>
      </c>
      <c r="Q14" s="13"/>
      <c r="R14" s="13"/>
      <c r="S14" s="13"/>
      <c r="T14" s="63"/>
      <c r="U14" s="63"/>
      <c r="V14" s="63"/>
      <c r="W14" s="63"/>
      <c r="X14" s="63"/>
      <c r="Y14" s="13"/>
      <c r="Z14" s="13"/>
      <c r="AA14" s="13"/>
      <c r="AB14" s="13"/>
      <c r="AC14" s="13"/>
      <c r="AD14" s="13"/>
      <c r="AE14" s="13"/>
      <c r="AF14" s="6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127</v>
      </c>
      <c r="F15" s="27">
        <f>PRODUCT(F11)</f>
        <v>6</v>
      </c>
      <c r="G15" s="27">
        <f>PRODUCT(G11)</f>
        <v>140</v>
      </c>
      <c r="H15" s="27">
        <f>PRODUCT(H11)</f>
        <v>51</v>
      </c>
      <c r="I15" s="27">
        <f>PRODUCT(I11)</f>
        <v>452</v>
      </c>
      <c r="J15" s="1"/>
      <c r="K15" s="43">
        <f>PRODUCT((F15+G15)/E15)</f>
        <v>1.1496062992125984</v>
      </c>
      <c r="L15" s="43">
        <f>PRODUCT(H15/E15)</f>
        <v>0.40157480314960631</v>
      </c>
      <c r="M15" s="43">
        <f>PRODUCT(I15/E15)</f>
        <v>3.5590551181102361</v>
      </c>
      <c r="N15" s="30">
        <v>0.54600000000000004</v>
      </c>
      <c r="O15" s="25">
        <f>PRODUCT(O11)</f>
        <v>333.15902790771895</v>
      </c>
      <c r="P15" s="65" t="s">
        <v>51</v>
      </c>
      <c r="Q15" s="66"/>
      <c r="R15" s="66"/>
      <c r="S15" s="67" t="s">
        <v>56</v>
      </c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8" t="s">
        <v>52</v>
      </c>
      <c r="AE15" s="67"/>
      <c r="AF15" s="69" t="s">
        <v>57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0" t="s">
        <v>53</v>
      </c>
      <c r="Q16" s="71"/>
      <c r="R16" s="71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/>
      <c r="AE16" s="72"/>
      <c r="AF16" s="7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0" t="s">
        <v>54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/>
      <c r="AE17" s="72"/>
      <c r="AF17" s="7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127</v>
      </c>
      <c r="F18" s="19">
        <f>SUM(F15:F17)</f>
        <v>6</v>
      </c>
      <c r="G18" s="19">
        <f>SUM(G15:G17)</f>
        <v>140</v>
      </c>
      <c r="H18" s="19">
        <f>SUM(H15:H17)</f>
        <v>51</v>
      </c>
      <c r="I18" s="19">
        <f>SUM(I15:I17)</f>
        <v>452</v>
      </c>
      <c r="J18" s="1"/>
      <c r="K18" s="55">
        <f>PRODUCT((F18+G18)/E18)</f>
        <v>1.1496062992125984</v>
      </c>
      <c r="L18" s="55">
        <f>PRODUCT(H18/E18)</f>
        <v>0.40157480314960631</v>
      </c>
      <c r="M18" s="55">
        <f>PRODUCT(I18/E18)</f>
        <v>3.5590551181102361</v>
      </c>
      <c r="N18" s="31">
        <v>0.54600000000000004</v>
      </c>
      <c r="O18" s="25">
        <f>SUM(O15:O17)</f>
        <v>333.15902790771895</v>
      </c>
      <c r="P18" s="75" t="s">
        <v>55</v>
      </c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/>
      <c r="AE18" s="77"/>
      <c r="AF18" s="7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58" t="s">
        <v>36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35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19" customWidth="1"/>
    <col min="3" max="3" width="21.5703125" style="120" customWidth="1"/>
    <col min="4" max="4" width="10.5703125" style="121" customWidth="1"/>
    <col min="5" max="5" width="8" style="121" customWidth="1"/>
    <col min="6" max="6" width="0.7109375" style="37" customWidth="1"/>
    <col min="7" max="11" width="5.28515625" style="120" customWidth="1"/>
    <col min="12" max="12" width="6.42578125" style="120" customWidth="1"/>
    <col min="13" max="16" width="5.28515625" style="120" customWidth="1"/>
    <col min="17" max="21" width="6.7109375" style="133" customWidth="1"/>
    <col min="22" max="22" width="10.85546875" style="120" customWidth="1"/>
    <col min="23" max="23" width="19.7109375" style="121" customWidth="1"/>
    <col min="24" max="24" width="9.7109375" style="120" customWidth="1"/>
    <col min="25" max="30" width="9.140625" style="122"/>
  </cols>
  <sheetData>
    <row r="1" spans="1:32" ht="18.75" x14ac:dyDescent="0.3">
      <c r="A1" s="9"/>
      <c r="B1" s="80" t="s">
        <v>58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25"/>
      <c r="R1" s="125"/>
      <c r="S1" s="125"/>
      <c r="T1" s="125"/>
      <c r="U1" s="125"/>
      <c r="V1" s="81"/>
      <c r="W1" s="82"/>
      <c r="X1" s="83"/>
      <c r="Y1" s="84"/>
      <c r="Z1" s="84"/>
      <c r="AA1" s="84"/>
      <c r="AB1" s="84"/>
      <c r="AC1" s="84"/>
      <c r="AD1" s="84"/>
    </row>
    <row r="2" spans="1:32" x14ac:dyDescent="0.25">
      <c r="A2" s="9"/>
      <c r="B2" s="123" t="s">
        <v>49</v>
      </c>
      <c r="C2" s="124" t="s">
        <v>48</v>
      </c>
      <c r="D2" s="85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6"/>
      <c r="R2" s="126"/>
      <c r="S2" s="126"/>
      <c r="T2" s="126"/>
      <c r="U2" s="126"/>
      <c r="V2" s="12"/>
      <c r="W2" s="85"/>
      <c r="X2" s="64"/>
      <c r="Y2" s="84"/>
      <c r="Z2" s="84"/>
      <c r="AA2" s="84"/>
      <c r="AB2" s="84"/>
      <c r="AC2" s="84"/>
      <c r="AD2" s="84"/>
    </row>
    <row r="3" spans="1:32" x14ac:dyDescent="0.25">
      <c r="A3" s="9"/>
      <c r="B3" s="86" t="s">
        <v>59</v>
      </c>
      <c r="C3" s="23" t="s">
        <v>60</v>
      </c>
      <c r="D3" s="87" t="s">
        <v>61</v>
      </c>
      <c r="E3" s="88" t="s">
        <v>1</v>
      </c>
      <c r="F3" s="25"/>
      <c r="G3" s="89" t="s">
        <v>62</v>
      </c>
      <c r="H3" s="90" t="s">
        <v>63</v>
      </c>
      <c r="I3" s="90" t="s">
        <v>31</v>
      </c>
      <c r="J3" s="18" t="s">
        <v>64</v>
      </c>
      <c r="K3" s="91" t="s">
        <v>65</v>
      </c>
      <c r="L3" s="91" t="s">
        <v>66</v>
      </c>
      <c r="M3" s="89" t="s">
        <v>67</v>
      </c>
      <c r="N3" s="89" t="s">
        <v>30</v>
      </c>
      <c r="O3" s="90" t="s">
        <v>68</v>
      </c>
      <c r="P3" s="89" t="s">
        <v>63</v>
      </c>
      <c r="Q3" s="127" t="s">
        <v>3</v>
      </c>
      <c r="R3" s="127">
        <v>1</v>
      </c>
      <c r="S3" s="127">
        <v>2</v>
      </c>
      <c r="T3" s="127">
        <v>3</v>
      </c>
      <c r="U3" s="127" t="s">
        <v>69</v>
      </c>
      <c r="V3" s="18" t="s">
        <v>21</v>
      </c>
      <c r="W3" s="17" t="s">
        <v>70</v>
      </c>
      <c r="X3" s="17" t="s">
        <v>71</v>
      </c>
      <c r="Y3" s="84"/>
      <c r="Z3" s="84"/>
      <c r="AA3" s="84"/>
      <c r="AB3" s="84"/>
      <c r="AC3" s="84"/>
      <c r="AD3" s="84"/>
    </row>
    <row r="4" spans="1:32" x14ac:dyDescent="0.25">
      <c r="A4" s="9"/>
      <c r="B4" s="134" t="s">
        <v>80</v>
      </c>
      <c r="C4" s="135" t="s">
        <v>81</v>
      </c>
      <c r="D4" s="92" t="s">
        <v>72</v>
      </c>
      <c r="E4" s="136" t="s">
        <v>82</v>
      </c>
      <c r="F4" s="137"/>
      <c r="G4" s="93">
        <v>1</v>
      </c>
      <c r="H4" s="138"/>
      <c r="I4" s="93"/>
      <c r="J4" s="139" t="s">
        <v>83</v>
      </c>
      <c r="K4" s="139">
        <v>4</v>
      </c>
      <c r="L4" s="139"/>
      <c r="M4" s="139">
        <v>1</v>
      </c>
      <c r="N4" s="93"/>
      <c r="O4" s="138">
        <v>3</v>
      </c>
      <c r="P4" s="93">
        <v>2</v>
      </c>
      <c r="Q4" s="140"/>
      <c r="R4" s="140"/>
      <c r="S4" s="140"/>
      <c r="T4" s="140"/>
      <c r="U4" s="140"/>
      <c r="V4" s="141"/>
      <c r="W4" s="142" t="s">
        <v>73</v>
      </c>
      <c r="X4" s="93"/>
      <c r="Y4" s="84"/>
      <c r="Z4" s="84"/>
      <c r="AA4" s="84"/>
      <c r="AB4" s="84"/>
      <c r="AC4" s="84"/>
      <c r="AD4" s="84"/>
    </row>
    <row r="5" spans="1:32" x14ac:dyDescent="0.25">
      <c r="A5" s="9"/>
      <c r="B5" s="134" t="s">
        <v>88</v>
      </c>
      <c r="C5" s="135" t="s">
        <v>89</v>
      </c>
      <c r="D5" s="92" t="s">
        <v>72</v>
      </c>
      <c r="E5" s="136" t="s">
        <v>82</v>
      </c>
      <c r="F5" s="137"/>
      <c r="G5" s="93">
        <v>1</v>
      </c>
      <c r="H5" s="138"/>
      <c r="I5" s="93"/>
      <c r="J5" s="139" t="s">
        <v>90</v>
      </c>
      <c r="K5" s="139">
        <v>5</v>
      </c>
      <c r="L5" s="139" t="s">
        <v>91</v>
      </c>
      <c r="M5" s="139">
        <v>1</v>
      </c>
      <c r="N5" s="93">
        <v>4</v>
      </c>
      <c r="O5" s="138">
        <v>9</v>
      </c>
      <c r="P5" s="93">
        <v>5</v>
      </c>
      <c r="Q5" s="140" t="s">
        <v>92</v>
      </c>
      <c r="R5" s="140"/>
      <c r="S5" s="140"/>
      <c r="T5" s="140" t="s">
        <v>93</v>
      </c>
      <c r="U5" s="140" t="s">
        <v>94</v>
      </c>
      <c r="V5" s="141">
        <v>0.9375</v>
      </c>
      <c r="W5" s="142" t="s">
        <v>73</v>
      </c>
      <c r="X5" s="93"/>
      <c r="Y5" s="84"/>
      <c r="Z5" s="84"/>
      <c r="AA5" s="84"/>
      <c r="AB5" s="84"/>
      <c r="AC5" s="84"/>
      <c r="AD5" s="84"/>
    </row>
    <row r="6" spans="1:32" s="103" customFormat="1" ht="15" customHeight="1" x14ac:dyDescent="0.2">
      <c r="A6" s="9"/>
      <c r="B6" s="23" t="s">
        <v>9</v>
      </c>
      <c r="C6" s="18"/>
      <c r="D6" s="17"/>
      <c r="E6" s="105"/>
      <c r="F6" s="38"/>
      <c r="G6" s="19">
        <f>SUM(G5:G5)</f>
        <v>1</v>
      </c>
      <c r="H6" s="19"/>
      <c r="I6" s="19"/>
      <c r="J6" s="18"/>
      <c r="K6" s="18"/>
      <c r="L6" s="18"/>
      <c r="M6" s="19">
        <f t="shared" ref="M6:U6" si="0">SUM(M5:M5)</f>
        <v>1</v>
      </c>
      <c r="N6" s="19">
        <f t="shared" si="0"/>
        <v>4</v>
      </c>
      <c r="O6" s="19">
        <f t="shared" si="0"/>
        <v>9</v>
      </c>
      <c r="P6" s="19">
        <f t="shared" si="0"/>
        <v>5</v>
      </c>
      <c r="Q6" s="107" t="s">
        <v>92</v>
      </c>
      <c r="R6" s="107"/>
      <c r="S6" s="107"/>
      <c r="T6" s="107" t="s">
        <v>93</v>
      </c>
      <c r="U6" s="107" t="s">
        <v>94</v>
      </c>
      <c r="V6" s="31">
        <v>0.9375</v>
      </c>
      <c r="W6" s="106"/>
      <c r="X6" s="107"/>
      <c r="Y6" s="25"/>
      <c r="Z6" s="25"/>
      <c r="AA6" s="25"/>
      <c r="AB6" s="25"/>
      <c r="AC6" s="25"/>
      <c r="AD6" s="25"/>
      <c r="AE6" s="25"/>
      <c r="AF6" s="25"/>
    </row>
    <row r="7" spans="1:32" x14ac:dyDescent="0.25">
      <c r="A7" s="24"/>
      <c r="B7" s="95"/>
      <c r="C7" s="96"/>
      <c r="D7" s="96"/>
      <c r="E7" s="97"/>
      <c r="F7" s="97"/>
      <c r="G7" s="98"/>
      <c r="H7" s="94"/>
      <c r="I7" s="99"/>
      <c r="J7" s="94"/>
      <c r="K7" s="99"/>
      <c r="L7" s="94"/>
      <c r="M7" s="99"/>
      <c r="N7" s="99"/>
      <c r="O7" s="99"/>
      <c r="P7" s="99"/>
      <c r="Q7" s="128"/>
      <c r="R7" s="128"/>
      <c r="S7" s="128"/>
      <c r="T7" s="128"/>
      <c r="U7" s="128"/>
      <c r="V7" s="99"/>
      <c r="W7" s="99"/>
      <c r="X7" s="100"/>
      <c r="Y7" s="84"/>
      <c r="Z7" s="84"/>
      <c r="AA7" s="84"/>
      <c r="AB7" s="84"/>
      <c r="AC7" s="84"/>
      <c r="AD7" s="84"/>
    </row>
    <row r="8" spans="1:32" s="102" customFormat="1" ht="18.75" customHeight="1" x14ac:dyDescent="0.2">
      <c r="A8" s="9"/>
      <c r="B8" s="101" t="s">
        <v>74</v>
      </c>
      <c r="C8" s="81"/>
      <c r="D8" s="82"/>
      <c r="E8" s="82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125"/>
      <c r="R8" s="125"/>
      <c r="S8" s="125"/>
      <c r="T8" s="125"/>
      <c r="U8" s="125"/>
      <c r="V8" s="81"/>
      <c r="W8" s="82"/>
      <c r="X8" s="83"/>
      <c r="Y8" s="25"/>
      <c r="Z8" s="25"/>
      <c r="AA8" s="25"/>
      <c r="AB8" s="25"/>
      <c r="AC8" s="25"/>
      <c r="AD8" s="25"/>
      <c r="AE8" s="25"/>
      <c r="AF8" s="25"/>
    </row>
    <row r="9" spans="1:32" s="103" customFormat="1" ht="15" customHeight="1" x14ac:dyDescent="0.2">
      <c r="A9" s="24"/>
      <c r="B9" s="86" t="s">
        <v>75</v>
      </c>
      <c r="C9" s="23" t="s">
        <v>76</v>
      </c>
      <c r="D9" s="87" t="s">
        <v>61</v>
      </c>
      <c r="E9" s="88" t="s">
        <v>1</v>
      </c>
      <c r="F9" s="38"/>
      <c r="G9" s="89" t="s">
        <v>62</v>
      </c>
      <c r="H9" s="90" t="s">
        <v>63</v>
      </c>
      <c r="I9" s="90" t="s">
        <v>31</v>
      </c>
      <c r="J9" s="18" t="s">
        <v>64</v>
      </c>
      <c r="K9" s="91" t="s">
        <v>65</v>
      </c>
      <c r="L9" s="91" t="s">
        <v>66</v>
      </c>
      <c r="M9" s="89" t="s">
        <v>67</v>
      </c>
      <c r="N9" s="89" t="s">
        <v>30</v>
      </c>
      <c r="O9" s="90" t="s">
        <v>68</v>
      </c>
      <c r="P9" s="89" t="s">
        <v>63</v>
      </c>
      <c r="Q9" s="127" t="s">
        <v>3</v>
      </c>
      <c r="R9" s="127">
        <v>1</v>
      </c>
      <c r="S9" s="127">
        <v>2</v>
      </c>
      <c r="T9" s="127">
        <v>3</v>
      </c>
      <c r="U9" s="127" t="s">
        <v>69</v>
      </c>
      <c r="V9" s="18" t="s">
        <v>77</v>
      </c>
      <c r="W9" s="17" t="s">
        <v>70</v>
      </c>
      <c r="X9" s="17" t="s">
        <v>71</v>
      </c>
      <c r="Y9" s="25"/>
      <c r="Z9" s="25"/>
      <c r="AA9" s="25"/>
      <c r="AB9" s="25"/>
      <c r="AC9" s="25"/>
      <c r="AD9" s="25"/>
      <c r="AE9" s="25"/>
      <c r="AF9" s="25"/>
    </row>
    <row r="10" spans="1:32" s="103" customFormat="1" ht="15" customHeight="1" x14ac:dyDescent="0.2">
      <c r="A10" s="24"/>
      <c r="B10" s="143" t="s">
        <v>84</v>
      </c>
      <c r="C10" s="144" t="s">
        <v>85</v>
      </c>
      <c r="D10" s="104" t="s">
        <v>78</v>
      </c>
      <c r="E10" s="145" t="s">
        <v>38</v>
      </c>
      <c r="F10" s="146"/>
      <c r="G10" s="147"/>
      <c r="H10" s="148"/>
      <c r="I10" s="147">
        <v>1</v>
      </c>
      <c r="J10" s="149"/>
      <c r="K10" s="150" t="s">
        <v>95</v>
      </c>
      <c r="L10" s="151"/>
      <c r="M10" s="151">
        <v>1</v>
      </c>
      <c r="N10" s="152"/>
      <c r="O10" s="153"/>
      <c r="P10" s="28"/>
      <c r="Q10" s="154" t="s">
        <v>96</v>
      </c>
      <c r="R10" s="154" t="s">
        <v>97</v>
      </c>
      <c r="S10" s="154"/>
      <c r="T10" s="154" t="s">
        <v>97</v>
      </c>
      <c r="U10" s="154"/>
      <c r="V10" s="155">
        <v>0</v>
      </c>
      <c r="W10" s="143" t="s">
        <v>86</v>
      </c>
      <c r="X10" s="28">
        <v>209</v>
      </c>
      <c r="Y10" s="25"/>
      <c r="Z10" s="25"/>
      <c r="AA10" s="25"/>
      <c r="AB10" s="25"/>
      <c r="AC10" s="25"/>
      <c r="AD10" s="25"/>
      <c r="AE10" s="25"/>
      <c r="AF10" s="25"/>
    </row>
    <row r="11" spans="1:32" x14ac:dyDescent="0.25">
      <c r="A11" s="24"/>
      <c r="B11" s="108" t="s">
        <v>79</v>
      </c>
      <c r="C11" s="109" t="s">
        <v>87</v>
      </c>
      <c r="D11" s="110"/>
      <c r="E11" s="111"/>
      <c r="F11" s="112"/>
      <c r="G11" s="113"/>
      <c r="H11" s="111"/>
      <c r="I11" s="114"/>
      <c r="J11" s="111"/>
      <c r="K11" s="111"/>
      <c r="L11" s="111"/>
      <c r="M11" s="111"/>
      <c r="N11" s="111"/>
      <c r="O11" s="111"/>
      <c r="P11" s="111"/>
      <c r="Q11" s="129"/>
      <c r="R11" s="130"/>
      <c r="S11" s="129"/>
      <c r="T11" s="129"/>
      <c r="U11" s="129"/>
      <c r="V11" s="111"/>
      <c r="W11" s="109"/>
      <c r="X11" s="115"/>
      <c r="Y11" s="84"/>
      <c r="Z11" s="84"/>
      <c r="AA11" s="84"/>
      <c r="AB11" s="84"/>
      <c r="AC11" s="84"/>
      <c r="AD11" s="84"/>
    </row>
    <row r="12" spans="1:32" x14ac:dyDescent="0.25">
      <c r="A12" s="24"/>
      <c r="B12" s="116"/>
      <c r="C12" s="99"/>
      <c r="D12" s="96"/>
      <c r="E12" s="97"/>
      <c r="F12" s="97"/>
      <c r="G12" s="99"/>
      <c r="H12" s="94"/>
      <c r="I12" s="94"/>
      <c r="J12" s="94"/>
      <c r="K12" s="94"/>
      <c r="L12" s="94"/>
      <c r="M12" s="99"/>
      <c r="N12" s="94"/>
      <c r="O12" s="94"/>
      <c r="P12" s="94"/>
      <c r="Q12" s="131"/>
      <c r="R12" s="128"/>
      <c r="S12" s="131"/>
      <c r="T12" s="131"/>
      <c r="U12" s="131"/>
      <c r="V12" s="94"/>
      <c r="W12" s="99"/>
      <c r="X12" s="100"/>
      <c r="Y12" s="84"/>
      <c r="Z12" s="84"/>
      <c r="AA12" s="84"/>
      <c r="AB12" s="84"/>
      <c r="AC12" s="84"/>
      <c r="AD12" s="84"/>
    </row>
    <row r="13" spans="1:32" s="103" customFormat="1" ht="15" customHeight="1" x14ac:dyDescent="0.25">
      <c r="A13" s="24"/>
      <c r="B13" s="117"/>
      <c r="C13" s="1"/>
      <c r="D13" s="117"/>
      <c r="E13" s="118"/>
      <c r="F13" s="3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2"/>
      <c r="R13" s="132"/>
      <c r="S13" s="132"/>
      <c r="T13" s="132"/>
      <c r="U13" s="132"/>
      <c r="V13" s="1"/>
      <c r="W13" s="117"/>
      <c r="X13" s="1"/>
      <c r="Y13" s="25"/>
      <c r="Z13" s="25"/>
      <c r="AA13" s="25"/>
      <c r="AB13" s="25"/>
      <c r="AC13" s="25"/>
      <c r="AD13" s="25"/>
      <c r="AE13" s="25"/>
      <c r="AF13" s="25"/>
    </row>
    <row r="14" spans="1:32" x14ac:dyDescent="0.25">
      <c r="A14" s="24"/>
      <c r="B14" s="117"/>
      <c r="C14" s="1"/>
      <c r="D14" s="117"/>
      <c r="E14" s="11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2"/>
      <c r="R14" s="132"/>
      <c r="S14" s="132"/>
      <c r="T14" s="132"/>
      <c r="U14" s="132"/>
      <c r="V14" s="1"/>
      <c r="W14" s="117"/>
      <c r="X14" s="1"/>
      <c r="Y14" s="84"/>
      <c r="Z14" s="84"/>
      <c r="AA14" s="84"/>
      <c r="AB14" s="84"/>
      <c r="AC14" s="84"/>
      <c r="AD14" s="84"/>
    </row>
    <row r="15" spans="1:32" x14ac:dyDescent="0.25">
      <c r="A15" s="24"/>
      <c r="B15" s="117"/>
      <c r="C15" s="1"/>
      <c r="D15" s="117"/>
      <c r="E15" s="11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2"/>
      <c r="R15" s="132"/>
      <c r="S15" s="132"/>
      <c r="T15" s="132"/>
      <c r="U15" s="132"/>
      <c r="V15" s="1"/>
      <c r="W15" s="117"/>
      <c r="X15" s="1"/>
      <c r="Y15" s="84"/>
      <c r="Z15" s="84"/>
      <c r="AA15" s="84"/>
      <c r="AB15" s="84"/>
      <c r="AC15" s="84"/>
      <c r="AD15" s="84"/>
    </row>
    <row r="16" spans="1:32" x14ac:dyDescent="0.25">
      <c r="A16" s="24"/>
      <c r="B16" s="117"/>
      <c r="C16" s="1"/>
      <c r="D16" s="117"/>
      <c r="E16" s="11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2"/>
      <c r="R16" s="132"/>
      <c r="S16" s="132"/>
      <c r="T16" s="132"/>
      <c r="U16" s="132"/>
      <c r="V16" s="1"/>
      <c r="W16" s="117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117"/>
      <c r="C17" s="1"/>
      <c r="D17" s="117"/>
      <c r="E17" s="11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2"/>
      <c r="R17" s="132"/>
      <c r="S17" s="132"/>
      <c r="T17" s="132"/>
      <c r="U17" s="132"/>
      <c r="V17" s="1"/>
      <c r="W17" s="117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117"/>
      <c r="C18" s="1"/>
      <c r="D18" s="117"/>
      <c r="E18" s="11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2"/>
      <c r="R18" s="132"/>
      <c r="S18" s="132"/>
      <c r="T18" s="132"/>
      <c r="U18" s="132"/>
      <c r="V18" s="1"/>
      <c r="W18" s="117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117"/>
      <c r="C19" s="1"/>
      <c r="D19" s="117"/>
      <c r="E19" s="11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2"/>
      <c r="R19" s="132"/>
      <c r="S19" s="132"/>
      <c r="T19" s="132"/>
      <c r="U19" s="132"/>
      <c r="V19" s="1"/>
      <c r="W19" s="117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117"/>
      <c r="C20" s="1"/>
      <c r="D20" s="117"/>
      <c r="E20" s="11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2"/>
      <c r="R20" s="132"/>
      <c r="S20" s="132"/>
      <c r="T20" s="132"/>
      <c r="U20" s="132"/>
      <c r="V20" s="1"/>
      <c r="W20" s="117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117"/>
      <c r="C21" s="1"/>
      <c r="D21" s="117"/>
      <c r="E21" s="11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2"/>
      <c r="R21" s="132"/>
      <c r="S21" s="132"/>
      <c r="T21" s="132"/>
      <c r="U21" s="132"/>
      <c r="V21" s="1"/>
      <c r="W21" s="117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117"/>
      <c r="C22" s="1"/>
      <c r="D22" s="117"/>
      <c r="E22" s="11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2"/>
      <c r="R22" s="132"/>
      <c r="S22" s="132"/>
      <c r="T22" s="132"/>
      <c r="U22" s="132"/>
      <c r="V22" s="1"/>
      <c r="W22" s="117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117"/>
      <c r="C23" s="1"/>
      <c r="D23" s="117"/>
      <c r="E23" s="11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2"/>
      <c r="R23" s="132"/>
      <c r="S23" s="132"/>
      <c r="T23" s="132"/>
      <c r="U23" s="132"/>
      <c r="V23" s="1"/>
      <c r="W23" s="117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117"/>
      <c r="C24" s="1"/>
      <c r="D24" s="117"/>
      <c r="E24" s="11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2"/>
      <c r="R24" s="132"/>
      <c r="S24" s="132"/>
      <c r="T24" s="132"/>
      <c r="U24" s="132"/>
      <c r="V24" s="1"/>
      <c r="W24" s="117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117"/>
      <c r="C25" s="1"/>
      <c r="D25" s="117"/>
      <c r="E25" s="11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2"/>
      <c r="R25" s="132"/>
      <c r="S25" s="132"/>
      <c r="T25" s="132"/>
      <c r="U25" s="132"/>
      <c r="V25" s="1"/>
      <c r="W25" s="117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117"/>
      <c r="C26" s="1"/>
      <c r="D26" s="117"/>
      <c r="E26" s="11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2"/>
      <c r="R26" s="132"/>
      <c r="S26" s="132"/>
      <c r="T26" s="132"/>
      <c r="U26" s="132"/>
      <c r="V26" s="1"/>
      <c r="W26" s="117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117"/>
      <c r="C27" s="1"/>
      <c r="D27" s="117"/>
      <c r="E27" s="11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2"/>
      <c r="R27" s="132"/>
      <c r="S27" s="132"/>
      <c r="T27" s="132"/>
      <c r="U27" s="132"/>
      <c r="V27" s="1"/>
      <c r="W27" s="117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117"/>
      <c r="C28" s="1"/>
      <c r="D28" s="117"/>
      <c r="E28" s="11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2"/>
      <c r="R28" s="132"/>
      <c r="S28" s="132"/>
      <c r="T28" s="132"/>
      <c r="U28" s="132"/>
      <c r="V28" s="1"/>
      <c r="W28" s="117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117"/>
      <c r="C29" s="1"/>
      <c r="D29" s="117"/>
      <c r="E29" s="11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2"/>
      <c r="R29" s="132"/>
      <c r="S29" s="132"/>
      <c r="T29" s="132"/>
      <c r="U29" s="132"/>
      <c r="V29" s="1"/>
      <c r="W29" s="117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117"/>
      <c r="C30" s="1"/>
      <c r="D30" s="117"/>
      <c r="E30" s="11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2"/>
      <c r="R30" s="132"/>
      <c r="S30" s="132"/>
      <c r="T30" s="132"/>
      <c r="U30" s="132"/>
      <c r="V30" s="1"/>
      <c r="W30" s="117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117"/>
      <c r="C31" s="1"/>
      <c r="D31" s="117"/>
      <c r="E31" s="11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2"/>
      <c r="R31" s="132"/>
      <c r="S31" s="132"/>
      <c r="T31" s="132"/>
      <c r="U31" s="132"/>
      <c r="V31" s="1"/>
      <c r="W31" s="117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117"/>
      <c r="C32" s="1"/>
      <c r="D32" s="117"/>
      <c r="E32" s="11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2"/>
      <c r="R32" s="132"/>
      <c r="S32" s="132"/>
      <c r="T32" s="132"/>
      <c r="U32" s="132"/>
      <c r="V32" s="1"/>
      <c r="W32" s="117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117"/>
      <c r="C33" s="1"/>
      <c r="D33" s="117"/>
      <c r="E33" s="11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2"/>
      <c r="R33" s="132"/>
      <c r="S33" s="132"/>
      <c r="T33" s="132"/>
      <c r="U33" s="132"/>
      <c r="V33" s="1"/>
      <c r="W33" s="117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117"/>
      <c r="C34" s="1"/>
      <c r="D34" s="117"/>
      <c r="E34" s="11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2"/>
      <c r="R34" s="132"/>
      <c r="S34" s="132"/>
      <c r="T34" s="132"/>
      <c r="U34" s="132"/>
      <c r="V34" s="1"/>
      <c r="W34" s="117"/>
      <c r="X34" s="1"/>
      <c r="Y34" s="84"/>
      <c r="Z34" s="84"/>
      <c r="AA34" s="84"/>
      <c r="AB34" s="84"/>
      <c r="AC34" s="84"/>
      <c r="AD34" s="84"/>
    </row>
    <row r="35" spans="1:30" x14ac:dyDescent="0.25">
      <c r="A35" s="24"/>
      <c r="B35" s="117"/>
      <c r="C35" s="1"/>
      <c r="D35" s="117"/>
      <c r="E35" s="11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32"/>
      <c r="R35" s="132"/>
      <c r="S35" s="132"/>
      <c r="T35" s="132"/>
      <c r="U35" s="132"/>
      <c r="V35" s="1"/>
      <c r="W35" s="117"/>
      <c r="X35" s="1"/>
      <c r="Y35" s="84"/>
      <c r="Z35" s="84"/>
      <c r="AA35" s="84"/>
      <c r="AB35" s="84"/>
      <c r="AC35" s="84"/>
      <c r="AD35" s="84"/>
    </row>
    <row r="36" spans="1:30" x14ac:dyDescent="0.25">
      <c r="A36" s="24"/>
      <c r="B36" s="117"/>
      <c r="C36" s="1"/>
      <c r="D36" s="117"/>
      <c r="E36" s="11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32"/>
      <c r="R36" s="132"/>
      <c r="S36" s="132"/>
      <c r="T36" s="132"/>
      <c r="U36" s="132"/>
      <c r="V36" s="1"/>
      <c r="W36" s="117"/>
      <c r="X36" s="1"/>
      <c r="Y36" s="84"/>
      <c r="Z36" s="84"/>
      <c r="AA36" s="84"/>
      <c r="AB36" s="84"/>
      <c r="AC36" s="84"/>
      <c r="AD36" s="84"/>
    </row>
    <row r="37" spans="1:30" x14ac:dyDescent="0.25">
      <c r="A37" s="24"/>
      <c r="B37" s="117"/>
      <c r="C37" s="1"/>
      <c r="D37" s="117"/>
      <c r="E37" s="11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32"/>
      <c r="R37" s="132"/>
      <c r="S37" s="132"/>
      <c r="T37" s="132"/>
      <c r="U37" s="132"/>
      <c r="V37" s="1"/>
      <c r="W37" s="117"/>
      <c r="X37" s="1"/>
      <c r="Y37" s="84"/>
      <c r="Z37" s="84"/>
      <c r="AA37" s="84"/>
      <c r="AB37" s="84"/>
      <c r="AC37" s="84"/>
      <c r="AD37" s="84"/>
    </row>
    <row r="38" spans="1:30" x14ac:dyDescent="0.25">
      <c r="A38" s="24"/>
      <c r="B38" s="117"/>
      <c r="C38" s="1"/>
      <c r="D38" s="117"/>
      <c r="E38" s="11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32"/>
      <c r="R38" s="132"/>
      <c r="S38" s="132"/>
      <c r="T38" s="132"/>
      <c r="U38" s="132"/>
      <c r="V38" s="1"/>
      <c r="W38" s="117"/>
      <c r="X38" s="1"/>
      <c r="Y38" s="84"/>
      <c r="Z38" s="84"/>
      <c r="AA38" s="84"/>
      <c r="AB38" s="84"/>
      <c r="AC38" s="84"/>
      <c r="AD38" s="84"/>
    </row>
    <row r="39" spans="1:30" x14ac:dyDescent="0.25">
      <c r="A39" s="24"/>
      <c r="B39" s="117"/>
      <c r="C39" s="1"/>
      <c r="D39" s="117"/>
      <c r="E39" s="11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32"/>
      <c r="R39" s="132"/>
      <c r="S39" s="132"/>
      <c r="T39" s="132"/>
      <c r="U39" s="132"/>
      <c r="V39" s="1"/>
      <c r="W39" s="117"/>
      <c r="X39" s="1"/>
      <c r="Y39" s="84"/>
      <c r="Z39" s="84"/>
      <c r="AA39" s="84"/>
      <c r="AB39" s="84"/>
      <c r="AC39" s="84"/>
      <c r="AD39" s="84"/>
    </row>
    <row r="40" spans="1:30" x14ac:dyDescent="0.25">
      <c r="A40" s="24"/>
      <c r="B40" s="117"/>
      <c r="C40" s="1"/>
      <c r="D40" s="117"/>
      <c r="E40" s="11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32"/>
      <c r="R40" s="132"/>
      <c r="S40" s="132"/>
      <c r="T40" s="132"/>
      <c r="U40" s="132"/>
      <c r="V40" s="1"/>
      <c r="W40" s="117"/>
      <c r="X40" s="1"/>
      <c r="Y40" s="84"/>
      <c r="Z40" s="84"/>
      <c r="AA40" s="84"/>
      <c r="AB40" s="84"/>
      <c r="AC40" s="84"/>
      <c r="AD40" s="84"/>
    </row>
    <row r="41" spans="1:30" x14ac:dyDescent="0.25">
      <c r="A41" s="24"/>
      <c r="B41" s="117"/>
      <c r="C41" s="1"/>
      <c r="D41" s="117"/>
      <c r="E41" s="11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32"/>
      <c r="R41" s="132"/>
      <c r="S41" s="132"/>
      <c r="T41" s="132"/>
      <c r="U41" s="132"/>
      <c r="V41" s="1"/>
      <c r="W41" s="117"/>
      <c r="X41" s="1"/>
      <c r="Y41" s="84"/>
      <c r="Z41" s="84"/>
      <c r="AA41" s="84"/>
      <c r="AB41" s="84"/>
      <c r="AC41" s="84"/>
      <c r="AD41" s="84"/>
    </row>
    <row r="42" spans="1:30" x14ac:dyDescent="0.25">
      <c r="A42" s="24"/>
      <c r="B42" s="117"/>
      <c r="C42" s="1"/>
      <c r="D42" s="117"/>
      <c r="E42" s="11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32"/>
      <c r="R42" s="132"/>
      <c r="S42" s="132"/>
      <c r="T42" s="132"/>
      <c r="U42" s="132"/>
      <c r="V42" s="1"/>
      <c r="W42" s="117"/>
      <c r="X42" s="1"/>
      <c r="Y42" s="84"/>
      <c r="Z42" s="84"/>
      <c r="AA42" s="84"/>
      <c r="AB42" s="84"/>
      <c r="AC42" s="84"/>
      <c r="AD42" s="84"/>
    </row>
    <row r="43" spans="1:30" x14ac:dyDescent="0.25">
      <c r="A43" s="24"/>
      <c r="B43" s="117"/>
      <c r="C43" s="1"/>
      <c r="D43" s="117"/>
      <c r="E43" s="11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32"/>
      <c r="R43" s="132"/>
      <c r="S43" s="132"/>
      <c r="T43" s="132"/>
      <c r="U43" s="132"/>
      <c r="V43" s="1"/>
      <c r="W43" s="117"/>
      <c r="X43" s="1"/>
      <c r="Y43" s="84"/>
      <c r="Z43" s="84"/>
      <c r="AA43" s="84"/>
      <c r="AB43" s="84"/>
      <c r="AC43" s="84"/>
      <c r="AD43" s="84"/>
    </row>
    <row r="44" spans="1:30" x14ac:dyDescent="0.25">
      <c r="A44" s="24"/>
      <c r="B44" s="117"/>
      <c r="C44" s="1"/>
      <c r="D44" s="117"/>
      <c r="E44" s="11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32"/>
      <c r="R44" s="132"/>
      <c r="S44" s="132"/>
      <c r="T44" s="132"/>
      <c r="U44" s="132"/>
      <c r="V44" s="1"/>
      <c r="W44" s="117"/>
      <c r="X44" s="1"/>
      <c r="Y44" s="84"/>
      <c r="Z44" s="84"/>
      <c r="AA44" s="84"/>
      <c r="AB44" s="84"/>
      <c r="AC44" s="84"/>
      <c r="AD44" s="8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2019-01-24T20:05:05Z</dcterms:modified>
</cp:coreProperties>
</file>