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AS13" i="2"/>
  <c r="AS14" i="2" s="1"/>
  <c r="AG13" i="2"/>
  <c r="K20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J14" i="2" l="1"/>
  <c r="AR14" i="2"/>
  <c r="K19" i="2"/>
  <c r="F19" i="2"/>
  <c r="L19" i="2" s="1"/>
  <c r="H19" i="2"/>
  <c r="N19" i="2" s="1"/>
  <c r="J20" i="2"/>
  <c r="O20" i="2"/>
  <c r="O19" i="2"/>
  <c r="J19" i="2"/>
  <c r="M19" i="2"/>
  <c r="AF14" i="2"/>
  <c r="H20" i="2" l="1"/>
  <c r="M20" i="2" s="1"/>
  <c r="F20" i="2"/>
  <c r="L20" i="2" l="1"/>
  <c r="N20" i="2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<sst xmlns="http://schemas.openxmlformats.org/spreadsheetml/2006/main" count="89" uniqueCount="40">
  <si>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</si>
  <si>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</si>
  <si>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</si>
  <si>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</si>
  <si>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</si>
  <si>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</si>
  <si>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</si>
  <si>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</si>
  <si>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</si>
  <si>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</si>
  <si>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</si>
  <si>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</si>
  <si>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</si>
  <si>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</si>
  <si>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</si>
  <si>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9.</t>
  </si>
  <si>
    <t>11.</t>
  </si>
  <si>
    <t>AA</t>
  </si>
  <si>
    <t>10.</t>
  </si>
  <si>
    <t>Juha Ohramaa</t>
  </si>
  <si>
    <t>AA  2</t>
  </si>
  <si>
    <t>YPJ</t>
  </si>
  <si>
    <t>5.</t>
  </si>
  <si>
    <t>2.</t>
  </si>
  <si>
    <t>1.</t>
  </si>
  <si>
    <t>23.2.1990   Alajärvi</t>
  </si>
  <si>
    <t>AA = Alajärven Ankkurit  (1944),  kasvattajaseura</t>
  </si>
  <si>
    <t>KiPe = Kinnarin Pesis 2006  (2005)</t>
  </si>
  <si>
    <t>4.</t>
  </si>
  <si>
    <t>KiPe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</si>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</sst>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19</v>
      </c>
      <c r="C1" s="3"/>
      <c r="D1" s="4"/>
      <c r="E1" s="5" t="s">
        <v>25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34"/>
      <c r="D2" s="35"/>
      <c r="E2" s="9" t="s">
        <v>7</v>
      </c>
      <c r="F2" s="10"/>
      <c r="G2" s="10"/>
      <c r="H2" s="10"/>
      <c r="I2" s="16"/>
      <c r="J2" s="11"/>
      <c r="K2" s="41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2" t="s">
        <v>32</v>
      </c>
      <c r="Y2" s="43"/>
      <c r="Z2" s="44"/>
      <c r="AA2" s="9" t="s">
        <v>7</v>
      </c>
      <c r="AB2" s="10"/>
      <c r="AC2" s="10"/>
      <c r="AD2" s="10"/>
      <c r="AE2" s="16"/>
      <c r="AF2" s="11"/>
      <c r="AG2" s="41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6"/>
      <c r="K4" s="22"/>
      <c r="L4" s="47"/>
      <c r="M4" s="14"/>
      <c r="N4" s="14"/>
      <c r="O4" s="14"/>
      <c r="P4" s="19"/>
      <c r="Q4" s="23"/>
      <c r="R4" s="23"/>
      <c r="S4" s="36"/>
      <c r="T4" s="23"/>
      <c r="U4" s="23"/>
      <c r="V4" s="48"/>
      <c r="W4" s="22"/>
      <c r="X4" s="23">
        <v>2006</v>
      </c>
      <c r="Y4" s="23" t="s">
        <v>15</v>
      </c>
      <c r="Z4" s="2" t="s">
        <v>20</v>
      </c>
      <c r="AA4" s="23">
        <v>4</v>
      </c>
      <c r="AB4" s="23">
        <v>0</v>
      </c>
      <c r="AC4" s="23">
        <v>2</v>
      </c>
      <c r="AD4" s="23">
        <v>5</v>
      </c>
      <c r="AE4" s="23">
        <v>18</v>
      </c>
      <c r="AF4" s="30">
        <v>0.75</v>
      </c>
      <c r="AG4" s="70">
        <v>24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2007</v>
      </c>
      <c r="C5" s="24" t="s">
        <v>16</v>
      </c>
      <c r="D5" s="2" t="s">
        <v>17</v>
      </c>
      <c r="E5" s="23">
        <v>1</v>
      </c>
      <c r="F5" s="23">
        <v>0</v>
      </c>
      <c r="G5" s="23">
        <v>0</v>
      </c>
      <c r="H5" s="36">
        <v>0</v>
      </c>
      <c r="I5" s="23">
        <v>1</v>
      </c>
      <c r="J5" s="46">
        <v>0.2</v>
      </c>
      <c r="K5" s="22">
        <v>5</v>
      </c>
      <c r="L5" s="47"/>
      <c r="M5" s="14"/>
      <c r="N5" s="14"/>
      <c r="O5" s="14"/>
      <c r="P5" s="19"/>
      <c r="Q5" s="23"/>
      <c r="R5" s="23"/>
      <c r="S5" s="36"/>
      <c r="T5" s="23"/>
      <c r="U5" s="23"/>
      <c r="V5" s="48"/>
      <c r="W5" s="22"/>
      <c r="X5" s="23"/>
      <c r="Y5" s="23"/>
      <c r="Z5" s="2"/>
      <c r="AA5" s="23"/>
      <c r="AB5" s="23"/>
      <c r="AC5" s="23"/>
      <c r="AD5" s="23"/>
      <c r="AE5" s="23"/>
      <c r="AF5" s="30"/>
      <c r="AG5" s="70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2008</v>
      </c>
      <c r="C6" s="24" t="s">
        <v>18</v>
      </c>
      <c r="D6" s="2" t="s">
        <v>17</v>
      </c>
      <c r="E6" s="23">
        <v>2</v>
      </c>
      <c r="F6" s="23">
        <v>1</v>
      </c>
      <c r="G6" s="23">
        <v>0</v>
      </c>
      <c r="H6" s="36">
        <v>1</v>
      </c>
      <c r="I6" s="23">
        <v>3</v>
      </c>
      <c r="J6" s="46">
        <v>0.33300000000000002</v>
      </c>
      <c r="K6" s="22">
        <v>9</v>
      </c>
      <c r="L6" s="47"/>
      <c r="M6" s="14"/>
      <c r="N6" s="14"/>
      <c r="O6" s="14"/>
      <c r="P6" s="19"/>
      <c r="Q6" s="23"/>
      <c r="R6" s="23"/>
      <c r="S6" s="36"/>
      <c r="T6" s="23"/>
      <c r="U6" s="23"/>
      <c r="V6" s="48"/>
      <c r="W6" s="22"/>
      <c r="X6" s="23"/>
      <c r="Y6" s="23"/>
      <c r="Z6" s="2"/>
      <c r="AA6" s="23"/>
      <c r="AB6" s="23"/>
      <c r="AC6" s="23"/>
      <c r="AD6" s="23"/>
      <c r="AE6" s="23"/>
      <c r="AF6" s="30"/>
      <c r="AG6" s="70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6"/>
      <c r="I7" s="23"/>
      <c r="J7" s="46"/>
      <c r="K7" s="22"/>
      <c r="L7" s="47"/>
      <c r="M7" s="14"/>
      <c r="N7" s="14"/>
      <c r="O7" s="14"/>
      <c r="P7" s="19"/>
      <c r="Q7" s="23"/>
      <c r="R7" s="23"/>
      <c r="S7" s="36"/>
      <c r="T7" s="23"/>
      <c r="U7" s="23"/>
      <c r="V7" s="48"/>
      <c r="W7" s="22"/>
      <c r="X7" s="23">
        <v>2009</v>
      </c>
      <c r="Y7" s="23" t="s">
        <v>18</v>
      </c>
      <c r="Z7" s="2" t="s">
        <v>20</v>
      </c>
      <c r="AA7" s="23">
        <v>2</v>
      </c>
      <c r="AB7" s="23">
        <v>0</v>
      </c>
      <c r="AC7" s="23">
        <v>0</v>
      </c>
      <c r="AD7" s="23">
        <v>1</v>
      </c>
      <c r="AE7" s="23">
        <v>3</v>
      </c>
      <c r="AF7" s="30">
        <v>0.2727</v>
      </c>
      <c r="AG7" s="70">
        <v>11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6"/>
      <c r="K8" s="22"/>
      <c r="L8" s="47"/>
      <c r="M8" s="14"/>
      <c r="N8" s="14"/>
      <c r="O8" s="14"/>
      <c r="P8" s="19"/>
      <c r="Q8" s="23"/>
      <c r="R8" s="23"/>
      <c r="S8" s="36"/>
      <c r="T8" s="23"/>
      <c r="U8" s="23"/>
      <c r="V8" s="48"/>
      <c r="W8" s="22"/>
      <c r="X8" s="23">
        <v>2011</v>
      </c>
      <c r="Y8" s="23" t="s">
        <v>22</v>
      </c>
      <c r="Z8" s="2" t="s">
        <v>21</v>
      </c>
      <c r="AA8" s="23">
        <v>17</v>
      </c>
      <c r="AB8" s="23">
        <v>2</v>
      </c>
      <c r="AC8" s="23">
        <v>2</v>
      </c>
      <c r="AD8" s="23">
        <v>7</v>
      </c>
      <c r="AE8" s="23">
        <v>34</v>
      </c>
      <c r="AF8" s="30">
        <v>0.4047</v>
      </c>
      <c r="AG8" s="70">
        <v>84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6"/>
      <c r="K9" s="22"/>
      <c r="L9" s="47"/>
      <c r="M9" s="14"/>
      <c r="N9" s="14"/>
      <c r="O9" s="14"/>
      <c r="P9" s="19"/>
      <c r="Q9" s="23"/>
      <c r="R9" s="23"/>
      <c r="S9" s="36"/>
      <c r="T9" s="23"/>
      <c r="U9" s="23"/>
      <c r="V9" s="48"/>
      <c r="W9" s="22"/>
      <c r="X9" s="23">
        <v>2012</v>
      </c>
      <c r="Y9" s="23" t="s">
        <v>23</v>
      </c>
      <c r="Z9" s="2" t="s">
        <v>21</v>
      </c>
      <c r="AA9" s="23">
        <v>14</v>
      </c>
      <c r="AB9" s="23">
        <v>0</v>
      </c>
      <c r="AC9" s="23">
        <v>4</v>
      </c>
      <c r="AD9" s="23">
        <v>6</v>
      </c>
      <c r="AE9" s="23">
        <v>36</v>
      </c>
      <c r="AF9" s="30">
        <v>0.51419999999999999</v>
      </c>
      <c r="AG9" s="70">
        <v>70</v>
      </c>
      <c r="AH9" s="14"/>
      <c r="AI9" s="14"/>
      <c r="AJ9" s="14"/>
      <c r="AK9" s="14"/>
      <c r="AL9" s="19"/>
      <c r="AM9" s="23">
        <v>5</v>
      </c>
      <c r="AN9" s="23">
        <v>0</v>
      </c>
      <c r="AO9" s="23">
        <v>0</v>
      </c>
      <c r="AP9" s="23">
        <v>1</v>
      </c>
      <c r="AQ9" s="23">
        <v>11</v>
      </c>
      <c r="AR9" s="49">
        <v>0.45829999999999999</v>
      </c>
      <c r="AS9" s="1">
        <v>24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6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6"/>
      <c r="T10" s="23"/>
      <c r="U10" s="23"/>
      <c r="V10" s="48"/>
      <c r="W10" s="22"/>
      <c r="X10" s="23">
        <v>2013</v>
      </c>
      <c r="Y10" s="23" t="s">
        <v>24</v>
      </c>
      <c r="Z10" s="2" t="s">
        <v>21</v>
      </c>
      <c r="AA10" s="23">
        <v>19</v>
      </c>
      <c r="AB10" s="23">
        <v>0</v>
      </c>
      <c r="AC10" s="23">
        <v>10</v>
      </c>
      <c r="AD10" s="23">
        <v>20</v>
      </c>
      <c r="AE10" s="23">
        <v>38</v>
      </c>
      <c r="AF10" s="30">
        <v>0.46910000000000002</v>
      </c>
      <c r="AG10" s="70">
        <v>81</v>
      </c>
      <c r="AH10" s="14"/>
      <c r="AI10" s="14"/>
      <c r="AJ10" s="14"/>
      <c r="AK10" s="14"/>
      <c r="AL10" s="19"/>
      <c r="AM10" s="23">
        <v>7</v>
      </c>
      <c r="AN10" s="23">
        <v>0</v>
      </c>
      <c r="AO10" s="23">
        <v>0</v>
      </c>
      <c r="AP10" s="23">
        <v>3</v>
      </c>
      <c r="AQ10" s="23">
        <v>10</v>
      </c>
      <c r="AR10" s="49">
        <v>0.35709999999999997</v>
      </c>
      <c r="AS10" s="1">
        <v>28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6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36"/>
      <c r="T11" s="23"/>
      <c r="U11" s="23"/>
      <c r="V11" s="48"/>
      <c r="W11" s="22"/>
      <c r="X11" s="23">
        <v>2016</v>
      </c>
      <c r="Y11" s="23" t="s">
        <v>28</v>
      </c>
      <c r="Z11" s="2" t="s">
        <v>29</v>
      </c>
      <c r="AA11" s="23">
        <v>9</v>
      </c>
      <c r="AB11" s="23">
        <v>1</v>
      </c>
      <c r="AC11" s="23">
        <v>5</v>
      </c>
      <c r="AD11" s="23">
        <v>3</v>
      </c>
      <c r="AE11" s="23">
        <v>19</v>
      </c>
      <c r="AF11" s="30">
        <v>0.46339999999999998</v>
      </c>
      <c r="AG11" s="70">
        <v>41</v>
      </c>
      <c r="AH11" s="14"/>
      <c r="AI11" s="14"/>
      <c r="AJ11" s="14"/>
      <c r="AK11" s="14"/>
      <c r="AL11" s="19"/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49">
        <v>0</v>
      </c>
      <c r="AS11" s="1">
        <v>1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6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36"/>
      <c r="T12" s="23"/>
      <c r="U12" s="23"/>
      <c r="V12" s="48"/>
      <c r="W12" s="22"/>
      <c r="X12" s="23">
        <v>2017</v>
      </c>
      <c r="Y12" s="23" t="s">
        <v>28</v>
      </c>
      <c r="Z12" s="2" t="s">
        <v>29</v>
      </c>
      <c r="AA12" s="23">
        <v>5</v>
      </c>
      <c r="AB12" s="23">
        <v>0</v>
      </c>
      <c r="AC12" s="23">
        <v>6</v>
      </c>
      <c r="AD12" s="23">
        <v>3</v>
      </c>
      <c r="AE12" s="23">
        <v>19</v>
      </c>
      <c r="AF12" s="30">
        <v>0.67849999999999999</v>
      </c>
      <c r="AG12" s="70">
        <v>28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9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6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36"/>
      <c r="T13" s="23"/>
      <c r="U13" s="23"/>
      <c r="V13" s="48"/>
      <c r="W13" s="22"/>
      <c r="X13" s="23">
        <v>2018</v>
      </c>
      <c r="Y13" s="23" t="s">
        <v>28</v>
      </c>
      <c r="Z13" s="2" t="s">
        <v>29</v>
      </c>
      <c r="AA13" s="23">
        <v>11</v>
      </c>
      <c r="AB13" s="23">
        <v>0</v>
      </c>
      <c r="AC13" s="23">
        <v>6</v>
      </c>
      <c r="AD13" s="23">
        <v>7</v>
      </c>
      <c r="AE13" s="23">
        <v>28</v>
      </c>
      <c r="AF13" s="30">
        <v>0.44440000000000002</v>
      </c>
      <c r="AG13" s="70">
        <f>PRODUCT(AE13/AF13)</f>
        <v>63.006300630063002</v>
      </c>
      <c r="AH13" s="14"/>
      <c r="AI13" s="14"/>
      <c r="AJ13" s="14"/>
      <c r="AK13" s="14"/>
      <c r="AL13" s="19"/>
      <c r="AM13" s="23">
        <v>3</v>
      </c>
      <c r="AN13" s="23">
        <v>0</v>
      </c>
      <c r="AO13" s="23">
        <v>1</v>
      </c>
      <c r="AP13" s="23">
        <v>0</v>
      </c>
      <c r="AQ13" s="23">
        <v>9</v>
      </c>
      <c r="AR13" s="48">
        <v>0.47360000000000002</v>
      </c>
      <c r="AS13" s="19">
        <f>PRODUCT(AQ13/AR13)</f>
        <v>19.003378378378379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37" t="s">
        <v>35</v>
      </c>
      <c r="C14" s="50"/>
      <c r="D14" s="51"/>
      <c r="E14" s="52">
        <f>SUM(E4:E13)</f>
        <v>3</v>
      </c>
      <c r="F14" s="52">
        <f>SUM(F4:F13)</f>
        <v>1</v>
      </c>
      <c r="G14" s="52">
        <f>SUM(G4:G13)</f>
        <v>0</v>
      </c>
      <c r="H14" s="52">
        <f>SUM(H4:H13)</f>
        <v>1</v>
      </c>
      <c r="I14" s="52">
        <f>SUM(I4:I13)</f>
        <v>4</v>
      </c>
      <c r="J14" s="53">
        <f>PRODUCT(I14/K14)</f>
        <v>0.2857142857142857</v>
      </c>
      <c r="K14" s="41">
        <f>SUM(K4:K13)</f>
        <v>14</v>
      </c>
      <c r="L14" s="18"/>
      <c r="M14" s="16"/>
      <c r="N14" s="54"/>
      <c r="O14" s="55"/>
      <c r="P14" s="19"/>
      <c r="Q14" s="52">
        <f>SUM(Q4:Q13)</f>
        <v>0</v>
      </c>
      <c r="R14" s="52">
        <f>SUM(R4:R13)</f>
        <v>0</v>
      </c>
      <c r="S14" s="52">
        <f>SUM(S4:S13)</f>
        <v>0</v>
      </c>
      <c r="T14" s="52">
        <f>SUM(T4:T13)</f>
        <v>0</v>
      </c>
      <c r="U14" s="52">
        <f>SUM(U4:U13)</f>
        <v>0</v>
      </c>
      <c r="V14" s="25">
        <v>0</v>
      </c>
      <c r="W14" s="41">
        <f>SUM(W4:W13)</f>
        <v>0</v>
      </c>
      <c r="X14" s="12" t="s">
        <v>35</v>
      </c>
      <c r="Y14" s="13"/>
      <c r="Z14" s="11"/>
      <c r="AA14" s="52">
        <f>SUM(AA4:AA13)</f>
        <v>81</v>
      </c>
      <c r="AB14" s="52">
        <f>SUM(AB4:AB13)</f>
        <v>3</v>
      </c>
      <c r="AC14" s="52">
        <f>SUM(AC4:AC13)</f>
        <v>35</v>
      </c>
      <c r="AD14" s="52">
        <f>SUM(AD4:AD13)</f>
        <v>52</v>
      </c>
      <c r="AE14" s="52">
        <f>SUM(AE4:AE13)</f>
        <v>195</v>
      </c>
      <c r="AF14" s="53">
        <f>PRODUCT(AE14/AG14)</f>
        <v>0.48506702430876636</v>
      </c>
      <c r="AG14" s="41">
        <f>SUM(AG4:AG13)</f>
        <v>402.00630063006298</v>
      </c>
      <c r="AH14" s="18"/>
      <c r="AI14" s="16"/>
      <c r="AJ14" s="54"/>
      <c r="AK14" s="55"/>
      <c r="AL14" s="19"/>
      <c r="AM14" s="52">
        <f>SUM(AM4:AM13)</f>
        <v>16</v>
      </c>
      <c r="AN14" s="52">
        <f>SUM(AN4:AN13)</f>
        <v>0</v>
      </c>
      <c r="AO14" s="52">
        <f>SUM(AO4:AO13)</f>
        <v>1</v>
      </c>
      <c r="AP14" s="52">
        <f>SUM(AP4:AP13)</f>
        <v>4</v>
      </c>
      <c r="AQ14" s="52">
        <f>SUM(AQ4:AQ13)</f>
        <v>30</v>
      </c>
      <c r="AR14" s="53">
        <f>PRODUCT(AQ14/AS14)</f>
        <v>0.41664711678318395</v>
      </c>
      <c r="AS14" s="45">
        <f>SUM(AS4:AS13)</f>
        <v>72.003378378378386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56"/>
      <c r="K15" s="22"/>
      <c r="L15" s="19"/>
      <c r="M15" s="19"/>
      <c r="N15" s="19"/>
      <c r="O15" s="19"/>
      <c r="P15" s="26"/>
      <c r="Q15" s="26"/>
      <c r="R15" s="27"/>
      <c r="S15" s="26"/>
      <c r="T15" s="26"/>
      <c r="U15" s="19"/>
      <c r="V15" s="19"/>
      <c r="W15" s="22"/>
      <c r="X15" s="26"/>
      <c r="Y15" s="26"/>
      <c r="Z15" s="26"/>
      <c r="AA15" s="26"/>
      <c r="AB15" s="26"/>
      <c r="AC15" s="26"/>
      <c r="AD15" s="26"/>
      <c r="AE15" s="26"/>
      <c r="AF15" s="56"/>
      <c r="AG15" s="22"/>
      <c r="AH15" s="19"/>
      <c r="AI15" s="19"/>
      <c r="AJ15" s="19"/>
      <c r="AK15" s="19"/>
      <c r="AL15" s="26"/>
      <c r="AM15" s="26"/>
      <c r="AN15" s="27"/>
      <c r="AO15" s="26"/>
      <c r="AP15" s="26"/>
      <c r="AQ15" s="19"/>
      <c r="AR15" s="19"/>
      <c r="AS15" s="22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57" t="s">
        <v>36</v>
      </c>
      <c r="C16" s="58"/>
      <c r="D16" s="59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37</v>
      </c>
      <c r="O16" s="14" t="s">
        <v>38</v>
      </c>
      <c r="Q16" s="27"/>
      <c r="R16" s="27" t="s">
        <v>12</v>
      </c>
      <c r="S16" s="27"/>
      <c r="T16" s="26" t="s">
        <v>26</v>
      </c>
      <c r="U16" s="19"/>
      <c r="V16" s="22"/>
      <c r="W16" s="22"/>
      <c r="X16" s="60"/>
      <c r="Y16" s="60"/>
      <c r="Z16" s="60"/>
      <c r="AA16" s="60"/>
      <c r="AB16" s="60"/>
      <c r="AC16" s="27"/>
      <c r="AD16" s="27"/>
      <c r="AE16" s="27"/>
      <c r="AF16" s="26"/>
      <c r="AG16" s="26"/>
      <c r="AH16" s="26"/>
      <c r="AI16" s="26"/>
      <c r="AJ16" s="26"/>
      <c r="AK16" s="26"/>
      <c r="AM16" s="22"/>
      <c r="AN16" s="60"/>
      <c r="AO16" s="60"/>
      <c r="AP16" s="60"/>
      <c r="AQ16" s="60"/>
      <c r="AR16" s="60"/>
      <c r="AS16" s="60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8" t="s">
        <v>39</v>
      </c>
      <c r="C17" s="8"/>
      <c r="D17" s="29"/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2">
        <v>0</v>
      </c>
      <c r="K17" s="26">
        <v>0</v>
      </c>
      <c r="L17" s="63">
        <v>0</v>
      </c>
      <c r="M17" s="63">
        <v>0</v>
      </c>
      <c r="N17" s="63">
        <v>0</v>
      </c>
      <c r="O17" s="63">
        <v>0</v>
      </c>
      <c r="Q17" s="27"/>
      <c r="R17" s="27"/>
      <c r="S17" s="27"/>
      <c r="T17" s="26" t="s">
        <v>13</v>
      </c>
      <c r="U17" s="26"/>
      <c r="V17" s="26"/>
      <c r="W17" s="26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7"/>
      <c r="AO17" s="27"/>
      <c r="AP17" s="27"/>
      <c r="AQ17" s="27"/>
      <c r="AR17" s="27"/>
      <c r="AS17" s="27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64" t="s">
        <v>14</v>
      </c>
      <c r="C18" s="65"/>
      <c r="D18" s="66"/>
      <c r="E18" s="61">
        <f>PRODUCT(E14+Q14)</f>
        <v>3</v>
      </c>
      <c r="F18" s="61">
        <f>PRODUCT(F14+R14)</f>
        <v>1</v>
      </c>
      <c r="G18" s="61">
        <f>PRODUCT(G14+S14)</f>
        <v>0</v>
      </c>
      <c r="H18" s="61">
        <f>PRODUCT(H14+T14)</f>
        <v>1</v>
      </c>
      <c r="I18" s="61">
        <f>PRODUCT(I14+U14)</f>
        <v>4</v>
      </c>
      <c r="J18" s="62">
        <f>PRODUCT(I18/K18)</f>
        <v>0.2857142857142857</v>
      </c>
      <c r="K18" s="26">
        <f>PRODUCT(K14+W14)</f>
        <v>14</v>
      </c>
      <c r="L18" s="63">
        <f>PRODUCT((F18+G18)/E18)</f>
        <v>0.33333333333333331</v>
      </c>
      <c r="M18" s="63">
        <f>PRODUCT(H18/E18)</f>
        <v>0.33333333333333331</v>
      </c>
      <c r="N18" s="63">
        <f>PRODUCT((F18+G18+H18)/E18)</f>
        <v>0.66666666666666663</v>
      </c>
      <c r="O18" s="63">
        <f>PRODUCT(I18/E18)</f>
        <v>1.3333333333333333</v>
      </c>
      <c r="Q18" s="27"/>
      <c r="R18" s="27"/>
      <c r="S18" s="27"/>
      <c r="T18" s="38" t="s">
        <v>27</v>
      </c>
      <c r="U18" s="26"/>
      <c r="V18" s="26"/>
      <c r="W18" s="26"/>
      <c r="X18" s="26"/>
      <c r="Y18" s="26"/>
      <c r="Z18" s="26"/>
      <c r="AA18" s="26"/>
      <c r="AB18" s="26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1" t="s">
        <v>32</v>
      </c>
      <c r="C19" s="20"/>
      <c r="D19" s="31"/>
      <c r="E19" s="61">
        <f>PRODUCT(AA14+AM14)</f>
        <v>97</v>
      </c>
      <c r="F19" s="61">
        <f>PRODUCT(AB14+AN14)</f>
        <v>3</v>
      </c>
      <c r="G19" s="61">
        <f>PRODUCT(AC14+AO14)</f>
        <v>36</v>
      </c>
      <c r="H19" s="61">
        <f>PRODUCT(AD14+AP14)</f>
        <v>56</v>
      </c>
      <c r="I19" s="61">
        <f>PRODUCT(AE14+AQ14)</f>
        <v>225</v>
      </c>
      <c r="J19" s="62">
        <f>PRODUCT(I19/K19)</f>
        <v>0.47467385153540947</v>
      </c>
      <c r="K19" s="19">
        <f>PRODUCT(AG14+AS14)</f>
        <v>474.00967900844137</v>
      </c>
      <c r="L19" s="63">
        <f>PRODUCT((F19+G19)/E19)</f>
        <v>0.40206185567010311</v>
      </c>
      <c r="M19" s="63">
        <f>PRODUCT(H19/E19)</f>
        <v>0.57731958762886593</v>
      </c>
      <c r="N19" s="63">
        <f>PRODUCT((F19+G19+H19)/E19)</f>
        <v>0.97938144329896903</v>
      </c>
      <c r="O19" s="63">
        <f>PRODUCT(I19/E19)</f>
        <v>2.3195876288659796</v>
      </c>
      <c r="Q19" s="27"/>
      <c r="R19" s="27"/>
      <c r="S19" s="26"/>
      <c r="T19" s="19"/>
      <c r="U19" s="19"/>
      <c r="V19" s="19"/>
      <c r="W19" s="26"/>
      <c r="X19" s="26"/>
      <c r="Y19" s="26"/>
      <c r="Z19" s="26"/>
      <c r="AA19" s="26"/>
      <c r="AB19" s="26"/>
      <c r="AC19" s="27"/>
      <c r="AD19" s="27"/>
      <c r="AE19" s="27"/>
      <c r="AF19" s="27"/>
      <c r="AG19" s="27"/>
      <c r="AH19" s="27"/>
      <c r="AI19" s="27"/>
      <c r="AJ19" s="27"/>
      <c r="AK19" s="26"/>
      <c r="AL19" s="19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67" t="s">
        <v>35</v>
      </c>
      <c r="C20" s="68"/>
      <c r="D20" s="69"/>
      <c r="E20" s="61">
        <f>SUM(E17:E19)</f>
        <v>100</v>
      </c>
      <c r="F20" s="61">
        <f t="shared" ref="F20:I20" si="0">SUM(F17:F19)</f>
        <v>4</v>
      </c>
      <c r="G20" s="61">
        <f t="shared" si="0"/>
        <v>36</v>
      </c>
      <c r="H20" s="61">
        <f t="shared" si="0"/>
        <v>57</v>
      </c>
      <c r="I20" s="61">
        <f t="shared" si="0"/>
        <v>229</v>
      </c>
      <c r="J20" s="62">
        <f>PRODUCT(I20/K20)</f>
        <v>0.46925298790239539</v>
      </c>
      <c r="K20" s="26">
        <f>SUM(K17:K19)</f>
        <v>488.00967900844137</v>
      </c>
      <c r="L20" s="63">
        <f>PRODUCT((F20+G20)/E20)</f>
        <v>0.4</v>
      </c>
      <c r="M20" s="63">
        <f>PRODUCT(H20/E20)</f>
        <v>0.56999999999999995</v>
      </c>
      <c r="N20" s="63">
        <f>PRODUCT((F20+G20+H20)/E20)</f>
        <v>0.97</v>
      </c>
      <c r="O20" s="63">
        <f>PRODUCT(I20/E20)</f>
        <v>2.29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19"/>
      <c r="F21" s="19"/>
      <c r="G21" s="19"/>
      <c r="H21" s="19"/>
      <c r="I21" s="19"/>
      <c r="J21" s="26"/>
      <c r="K21" s="26"/>
      <c r="L21" s="19"/>
      <c r="M21" s="19"/>
      <c r="N21" s="19"/>
      <c r="O21" s="19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7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27"/>
      <c r="AG58" s="27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27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27"/>
      <c r="AG92" s="27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27"/>
      <c r="AG93" s="27"/>
      <c r="AH93" s="27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27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27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27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27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27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27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27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27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27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27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27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27"/>
      <c r="AG176" s="27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27"/>
      <c r="AG177" s="27"/>
      <c r="AH177" s="27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27"/>
      <c r="AG178" s="27"/>
      <c r="AH178" s="27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27"/>
      <c r="AG179" s="27"/>
      <c r="AH179" s="27"/>
      <c r="AI179" s="27"/>
      <c r="AJ179" s="27"/>
      <c r="AK179" s="26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27"/>
      <c r="AG180" s="27"/>
      <c r="AH180" s="27"/>
      <c r="AI180" s="27"/>
      <c r="AJ180" s="27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27"/>
      <c r="AG181" s="27"/>
      <c r="AH181" s="27"/>
      <c r="AI181" s="27"/>
      <c r="AJ181" s="27"/>
      <c r="AK181" s="26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19"/>
      <c r="AL185" s="19"/>
    </row>
    <row r="186" spans="1:57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2018-11-09T12:14:40Z</dcterms:modified>
</cp:coreProperties>
</file>