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18" i="3" l="1"/>
  <c r="F21" i="3"/>
  <c r="L18" i="3"/>
  <c r="F22" i="3"/>
  <c r="P18" i="3"/>
  <c r="F23" i="3"/>
  <c r="F24" i="3"/>
  <c r="E18" i="3"/>
  <c r="E21" i="3"/>
  <c r="K18" i="3"/>
  <c r="E22" i="3"/>
  <c r="O18" i="3"/>
  <c r="E23" i="3"/>
  <c r="E24" i="3"/>
  <c r="I24" i="3"/>
  <c r="H18" i="3"/>
  <c r="H21" i="3"/>
  <c r="M18" i="3"/>
  <c r="H22" i="3"/>
  <c r="Q18" i="3"/>
  <c r="H23" i="3"/>
  <c r="H24" i="3"/>
  <c r="G18" i="3"/>
  <c r="G21" i="3"/>
  <c r="G24" i="3"/>
  <c r="I23" i="3"/>
  <c r="I22" i="3"/>
  <c r="I21" i="3"/>
  <c r="W18" i="3"/>
  <c r="V18" i="3"/>
  <c r="U18" i="3"/>
  <c r="T18" i="3"/>
  <c r="S18" i="3"/>
  <c r="R18" i="3"/>
  <c r="N18" i="3"/>
  <c r="I18" i="3"/>
  <c r="I15" i="3"/>
  <c r="N14" i="3"/>
  <c r="I14" i="3"/>
  <c r="R13" i="3"/>
  <c r="I13" i="3"/>
  <c r="N12" i="3"/>
  <c r="I12" i="3"/>
  <c r="I11" i="3"/>
  <c r="I10" i="3"/>
  <c r="I9" i="3"/>
  <c r="I8" i="3"/>
  <c r="I7" i="3"/>
  <c r="I6" i="3"/>
  <c r="I5" i="3"/>
  <c r="O18" i="1"/>
  <c r="N18" i="1"/>
  <c r="H18" i="1"/>
  <c r="G18" i="1"/>
  <c r="F18" i="1"/>
  <c r="E18" i="1"/>
  <c r="S18" i="1"/>
  <c r="R18" i="1"/>
  <c r="Q18" i="1"/>
  <c r="P18" i="1"/>
  <c r="D19" i="1"/>
</calcChain>
</file>

<file path=xl/sharedStrings.xml><?xml version="1.0" encoding="utf-8"?>
<sst xmlns="http://schemas.openxmlformats.org/spreadsheetml/2006/main" count="251" uniqueCount="131">
  <si>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</si>
  <si>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</si>
  <si>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</si>
  <si>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</si>
  <si>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</si>
  <si>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</si>
  <si>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</si>
  <si>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</si>
  <si>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</si>
  <si>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</si>
  <si>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</si>
  <si>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</si>
  <si>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</si>
  <si>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</si>
  <si>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</si>
  <si>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</si>
  <si>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</si>
  <si>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</si>
  <si>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</si>
  <si>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</si>
  <si>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Oinonen</t>
  </si>
  <si>
    <t>8.</t>
  </si>
  <si>
    <t>IPV</t>
  </si>
  <si>
    <t>10.</t>
  </si>
  <si>
    <t>7.</t>
  </si>
  <si>
    <t>5.</t>
  </si>
  <si>
    <t>6.</t>
  </si>
  <si>
    <t>2.  ottelu</t>
  </si>
  <si>
    <t>10.05. 1959  IPV - KPL  6-8</t>
  </si>
  <si>
    <t>18.05. 1959  IPV - NJ  8-5</t>
  </si>
  <si>
    <t>24.05. 1959  Kiri - IPV  1-4</t>
  </si>
  <si>
    <t>21.08. 1960  KeMu - IPV  14-35</t>
  </si>
  <si>
    <t>22 v   1 kk 18 pv</t>
  </si>
  <si>
    <t>22 v   1 kk 10 pv</t>
  </si>
  <si>
    <t>22 v   1 kk 24 pv</t>
  </si>
  <si>
    <t>23 v   4 kk 22 pv</t>
  </si>
  <si>
    <t>1.</t>
  </si>
  <si>
    <t>suomensarja</t>
  </si>
  <si>
    <t>2.</t>
  </si>
  <si>
    <t>TaiT</t>
  </si>
  <si>
    <t>3.</t>
  </si>
  <si>
    <t>Seurat</t>
  </si>
  <si>
    <t>TaiT = Tainionkosken Tähti  (1910)</t>
  </si>
  <si>
    <t>IPV = Imatran Pallo-Veikot  (1955)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</si>
  <si>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</si>
  <si>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</si>
  <si>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</si>
  <si>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</si>
  <si>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</si>
  <si>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</si>
  <si>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</si>
  <si>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</si>
  <si>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</si>
  <si>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</si>
  <si>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</si>
  <si>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</si>
  <si>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</si>
  <si>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</si>
  <si>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</si>
  <si>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</si>
  <si>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</si>
  <si>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</si>
  <si>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</si>
  <si>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Itä</t>
  </si>
  <si>
    <t>p</t>
  </si>
  <si>
    <t>4045</t>
  </si>
  <si>
    <t>27.08. 1961  Hesperia, Helsinki</t>
  </si>
  <si>
    <t xml:space="preserve">  2-2</t>
  </si>
  <si>
    <t>2p</t>
  </si>
  <si>
    <t>4469</t>
  </si>
  <si>
    <t>02.09. 1962  Hesperia, Helsinki</t>
  </si>
  <si>
    <t xml:space="preserve">  1-7</t>
  </si>
  <si>
    <t>3p</t>
  </si>
  <si>
    <t>3500</t>
  </si>
  <si>
    <t>Ikä ensimmäisessä ottelussa</t>
  </si>
  <si>
    <t>22 v  5 kk  14 pv</t>
  </si>
  <si>
    <t>L+T</t>
  </si>
  <si>
    <t>20.  ottelu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</si>
  <si>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</si>
  <si>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</si>
  <si>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</si>
  <si>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</si>
  <si>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</si>
  <si>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</si>
  <si>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</si>
  <si>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4.</t>
  </si>
  <si>
    <t>mitalisarja</t>
  </si>
  <si>
    <t>IPV  2</t>
  </si>
  <si>
    <t>11.</t>
  </si>
  <si>
    <t xml:space="preserve"> MYP,  20  ottelua</t>
  </si>
  <si>
    <t xml:space="preserve"> NYP,   12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</si>
  <si>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</si>
  <si>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</si>
  <si>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</si>
  <si>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</si>
  <si>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</si>
  <si>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</si>
  <si>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</si>
  <si>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</si>
  <si>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</si>
  <si>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</si>
  <si>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</si>
  <si>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</si>
  <si>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</si>
  <si>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17.06. 1959  Riihimäki</t>
  </si>
  <si>
    <t>yll</t>
  </si>
  <si>
    <t>sp</t>
  </si>
  <si>
    <t xml:space="preserve">  10-5</t>
  </si>
  <si>
    <t xml:space="preserve">  12-1</t>
  </si>
  <si>
    <t>21.06. 1961  Maneesi, Tainionkoski</t>
  </si>
  <si>
    <t>22 v  2 kk  18 pv</t>
  </si>
  <si>
    <t>Pentti Teno</t>
  </si>
  <si>
    <t>Taisto Lehto</t>
  </si>
  <si>
    <t>Simo Ristonmaa</t>
  </si>
  <si>
    <t>Pentti Paavola</t>
  </si>
  <si>
    <t>Erkki Heikkilä</t>
  </si>
  <si>
    <t xml:space="preserve"> ITÄ - LÄNSI - KORTTI</t>
  </si>
  <si>
    <t xml:space="preserve"> Arvo-ottelut</t>
  </si>
  <si>
    <t>0-0-0</t>
  </si>
  <si>
    <t>Lyöty</t>
  </si>
  <si>
    <t>Tuotu</t>
  </si>
  <si>
    <t>13.</t>
  </si>
  <si>
    <t>26.</t>
  </si>
  <si>
    <t>16.</t>
  </si>
  <si>
    <t>23.</t>
  </si>
  <si>
    <t>27.</t>
  </si>
  <si>
    <t>21.</t>
  </si>
  <si>
    <t>29.</t>
  </si>
  <si>
    <t>28.</t>
  </si>
  <si>
    <t>14.</t>
  </si>
  <si>
    <t>30.3.1937     -     8.6.2014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</si>
</sst>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10" borderId="4" xfId="0" applyFont="1" applyFill="1" applyBorder="1" applyAlignment="1">
      <alignment horizontal="left" vertical="center"/>
    </xf>
    <xf numFmtId="49" fontId="1" fillId="8" borderId="4" xfId="0" applyNumberFormat="1" applyFont="1" applyFill="1" applyBorder="1" applyAlignment="1">
      <alignment horizontal="left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0" xfId="0" applyFont="1" applyFill="1" applyBorder="1" applyAlignment="1"/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3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8" width="6.7109375" style="52" customWidth="1"/>
    <col min="9" max="9" width="0.7109375" style="52" customWidth="1"/>
    <col min="10" max="12" width="6.7109375" style="52" customWidth="1"/>
    <col min="13" max="13" width="0.7109375" style="52" customWidth="1"/>
    <col min="14" max="19" width="6.7109375" style="52" customWidth="1"/>
    <col min="20" max="20" width="22.5703125" style="5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130</v>
      </c>
      <c r="F1" s="6"/>
      <c r="G1" s="6"/>
      <c r="H1" s="6"/>
      <c r="I1" s="81"/>
      <c r="J1" s="6"/>
      <c r="K1" s="6"/>
      <c r="L1" s="6"/>
      <c r="M1" s="81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3"/>
      <c r="J2" s="15"/>
      <c r="K2" s="15" t="s">
        <v>18</v>
      </c>
      <c r="L2" s="15"/>
      <c r="M2" s="9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3"/>
      <c r="J3" s="17" t="s">
        <v>5</v>
      </c>
      <c r="K3" s="17" t="s">
        <v>6</v>
      </c>
      <c r="L3" s="17" t="s">
        <v>76</v>
      </c>
      <c r="M3" s="9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36</v>
      </c>
      <c r="D4" s="23" t="s">
        <v>39</v>
      </c>
      <c r="E4" s="24"/>
      <c r="F4" s="24" t="s">
        <v>37</v>
      </c>
      <c r="G4" s="25"/>
      <c r="H4" s="26"/>
      <c r="I4" s="93"/>
      <c r="J4" s="17"/>
      <c r="K4" s="17"/>
      <c r="L4" s="17"/>
      <c r="M4" s="93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36</v>
      </c>
      <c r="D5" s="23" t="s">
        <v>22</v>
      </c>
      <c r="E5" s="24"/>
      <c r="F5" s="24" t="s">
        <v>37</v>
      </c>
      <c r="G5" s="25"/>
      <c r="H5" s="26"/>
      <c r="I5" s="93"/>
      <c r="J5" s="17"/>
      <c r="K5" s="17"/>
      <c r="L5" s="17"/>
      <c r="M5" s="93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38</v>
      </c>
      <c r="D6" s="23" t="s">
        <v>22</v>
      </c>
      <c r="E6" s="24"/>
      <c r="F6" s="24" t="s">
        <v>37</v>
      </c>
      <c r="G6" s="25"/>
      <c r="H6" s="26"/>
      <c r="I6" s="93"/>
      <c r="J6" s="17"/>
      <c r="K6" s="17"/>
      <c r="L6" s="17"/>
      <c r="M6" s="93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1957</v>
      </c>
      <c r="C7" s="22" t="s">
        <v>40</v>
      </c>
      <c r="D7" s="23" t="s">
        <v>22</v>
      </c>
      <c r="E7" s="24"/>
      <c r="F7" s="24" t="s">
        <v>37</v>
      </c>
      <c r="G7" s="25"/>
      <c r="H7" s="26"/>
      <c r="I7" s="93"/>
      <c r="J7" s="17"/>
      <c r="K7" s="17"/>
      <c r="L7" s="17"/>
      <c r="M7" s="93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36</v>
      </c>
      <c r="D8" s="23" t="s">
        <v>22</v>
      </c>
      <c r="E8" s="24"/>
      <c r="F8" s="24" t="s">
        <v>37</v>
      </c>
      <c r="G8" s="25"/>
      <c r="H8" s="26"/>
      <c r="I8" s="93"/>
      <c r="J8" s="17"/>
      <c r="K8" s="17"/>
      <c r="L8" s="17"/>
      <c r="M8" s="93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8">
        <v>1959</v>
      </c>
      <c r="C9" s="28" t="s">
        <v>21</v>
      </c>
      <c r="D9" s="29" t="s">
        <v>22</v>
      </c>
      <c r="E9" s="28">
        <v>14</v>
      </c>
      <c r="F9" s="28">
        <v>0</v>
      </c>
      <c r="G9" s="28">
        <v>9</v>
      </c>
      <c r="H9" s="28">
        <v>17</v>
      </c>
      <c r="I9" s="93"/>
      <c r="J9" s="17"/>
      <c r="K9" s="17" t="s">
        <v>121</v>
      </c>
      <c r="L9" s="17" t="s">
        <v>122</v>
      </c>
      <c r="M9" s="93"/>
      <c r="N9" s="28">
        <v>1</v>
      </c>
      <c r="O9" s="28">
        <v>1</v>
      </c>
      <c r="P9" s="30"/>
      <c r="Q9" s="30"/>
      <c r="R9" s="31"/>
      <c r="S9" s="28"/>
      <c r="T9" s="16"/>
      <c r="U9" s="20"/>
    </row>
    <row r="10" spans="1:21" s="21" customFormat="1" ht="15" customHeight="1" x14ac:dyDescent="0.2">
      <c r="A10" s="1"/>
      <c r="B10" s="28">
        <v>1960</v>
      </c>
      <c r="C10" s="28" t="s">
        <v>21</v>
      </c>
      <c r="D10" s="29" t="s">
        <v>22</v>
      </c>
      <c r="E10" s="28">
        <v>14</v>
      </c>
      <c r="F10" s="28">
        <v>2</v>
      </c>
      <c r="G10" s="28">
        <v>9</v>
      </c>
      <c r="H10" s="28">
        <v>20</v>
      </c>
      <c r="I10" s="93"/>
      <c r="J10" s="17"/>
      <c r="K10" s="17" t="s">
        <v>24</v>
      </c>
      <c r="L10" s="17" t="s">
        <v>123</v>
      </c>
      <c r="M10" s="93"/>
      <c r="N10" s="28"/>
      <c r="O10" s="28"/>
      <c r="P10" s="30"/>
      <c r="Q10" s="30"/>
      <c r="R10" s="31"/>
      <c r="S10" s="28"/>
      <c r="T10" s="16"/>
      <c r="U10" s="20"/>
    </row>
    <row r="11" spans="1:21" s="21" customFormat="1" ht="15" customHeight="1" x14ac:dyDescent="0.2">
      <c r="A11" s="1"/>
      <c r="B11" s="28">
        <v>1961</v>
      </c>
      <c r="C11" s="28" t="s">
        <v>23</v>
      </c>
      <c r="D11" s="32" t="s">
        <v>22</v>
      </c>
      <c r="E11" s="28">
        <v>14</v>
      </c>
      <c r="F11" s="28">
        <v>3</v>
      </c>
      <c r="G11" s="30">
        <v>9</v>
      </c>
      <c r="H11" s="28">
        <v>12</v>
      </c>
      <c r="I11" s="93"/>
      <c r="J11" s="17" t="s">
        <v>124</v>
      </c>
      <c r="K11" s="17" t="s">
        <v>125</v>
      </c>
      <c r="L11" s="17" t="s">
        <v>126</v>
      </c>
      <c r="M11" s="93"/>
      <c r="N11" s="28">
        <v>1</v>
      </c>
      <c r="O11" s="28">
        <v>1</v>
      </c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1962</v>
      </c>
      <c r="C12" s="28" t="s">
        <v>24</v>
      </c>
      <c r="D12" s="29" t="s">
        <v>22</v>
      </c>
      <c r="E12" s="28">
        <v>14</v>
      </c>
      <c r="F12" s="28">
        <v>1</v>
      </c>
      <c r="G12" s="28">
        <v>3</v>
      </c>
      <c r="H12" s="28">
        <v>7</v>
      </c>
      <c r="I12" s="93"/>
      <c r="J12" s="17"/>
      <c r="K12" s="17"/>
      <c r="L12" s="17"/>
      <c r="M12" s="93"/>
      <c r="N12" s="28">
        <v>1</v>
      </c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8">
        <v>1963</v>
      </c>
      <c r="C13" s="28" t="s">
        <v>21</v>
      </c>
      <c r="D13" s="32" t="s">
        <v>22</v>
      </c>
      <c r="E13" s="28">
        <v>14</v>
      </c>
      <c r="F13" s="28">
        <v>1</v>
      </c>
      <c r="G13" s="28">
        <v>12</v>
      </c>
      <c r="H13" s="28">
        <v>11</v>
      </c>
      <c r="I13" s="93"/>
      <c r="J13" s="17" t="s">
        <v>127</v>
      </c>
      <c r="K13" s="17"/>
      <c r="L13" s="17"/>
      <c r="M13" s="93"/>
      <c r="N13" s="28"/>
      <c r="O13" s="28"/>
      <c r="P13" s="30"/>
      <c r="Q13" s="30"/>
      <c r="R13" s="31"/>
      <c r="S13" s="28"/>
      <c r="T13" s="16"/>
      <c r="U13" s="20"/>
    </row>
    <row r="14" spans="1:21" s="21" customFormat="1" ht="15" customHeight="1" x14ac:dyDescent="0.2">
      <c r="A14" s="1"/>
      <c r="B14" s="28">
        <v>1964</v>
      </c>
      <c r="C14" s="28" t="s">
        <v>21</v>
      </c>
      <c r="D14" s="29" t="s">
        <v>22</v>
      </c>
      <c r="E14" s="28">
        <v>22</v>
      </c>
      <c r="F14" s="28">
        <v>1</v>
      </c>
      <c r="G14" s="28">
        <v>18</v>
      </c>
      <c r="H14" s="28">
        <v>12</v>
      </c>
      <c r="I14" s="93"/>
      <c r="J14" s="17" t="s">
        <v>128</v>
      </c>
      <c r="K14" s="17"/>
      <c r="L14" s="17"/>
      <c r="M14" s="93"/>
      <c r="N14" s="28"/>
      <c r="O14" s="28"/>
      <c r="P14" s="30"/>
      <c r="Q14" s="30"/>
      <c r="R14" s="31"/>
      <c r="S14" s="28"/>
      <c r="T14" s="16"/>
      <c r="U14" s="20"/>
    </row>
    <row r="15" spans="1:21" s="21" customFormat="1" ht="15" customHeight="1" x14ac:dyDescent="0.2">
      <c r="A15" s="1"/>
      <c r="B15" s="28">
        <v>1965</v>
      </c>
      <c r="C15" s="28" t="s">
        <v>25</v>
      </c>
      <c r="D15" s="29" t="s">
        <v>22</v>
      </c>
      <c r="E15" s="28">
        <v>22</v>
      </c>
      <c r="F15" s="28">
        <v>2</v>
      </c>
      <c r="G15" s="28">
        <v>22</v>
      </c>
      <c r="H15" s="28">
        <v>11</v>
      </c>
      <c r="I15" s="93"/>
      <c r="J15" s="17" t="s">
        <v>129</v>
      </c>
      <c r="K15" s="17"/>
      <c r="L15" s="17"/>
      <c r="M15" s="93"/>
      <c r="N15" s="28"/>
      <c r="O15" s="28"/>
      <c r="P15" s="30"/>
      <c r="Q15" s="30"/>
      <c r="R15" s="31"/>
      <c r="S15" s="28"/>
      <c r="T15" s="16"/>
      <c r="U15" s="20"/>
    </row>
    <row r="16" spans="1:21" s="21" customFormat="1" ht="15" customHeight="1" x14ac:dyDescent="0.2">
      <c r="A16" s="1"/>
      <c r="B16" s="28">
        <v>1966</v>
      </c>
      <c r="C16" s="28" t="s">
        <v>24</v>
      </c>
      <c r="D16" s="29" t="s">
        <v>22</v>
      </c>
      <c r="E16" s="28">
        <v>22</v>
      </c>
      <c r="F16" s="28">
        <v>0</v>
      </c>
      <c r="G16" s="28">
        <v>16</v>
      </c>
      <c r="H16" s="28">
        <v>17</v>
      </c>
      <c r="I16" s="93"/>
      <c r="J16" s="17"/>
      <c r="K16" s="17"/>
      <c r="L16" s="17"/>
      <c r="M16" s="93"/>
      <c r="N16" s="28"/>
      <c r="O16" s="28"/>
      <c r="P16" s="30"/>
      <c r="Q16" s="30"/>
      <c r="R16" s="31"/>
      <c r="S16" s="28"/>
      <c r="T16" s="16"/>
      <c r="U16" s="20"/>
    </row>
    <row r="17" spans="1:21" s="21" customFormat="1" ht="15" customHeight="1" x14ac:dyDescent="0.2">
      <c r="A17" s="1"/>
      <c r="B17" s="28">
        <v>1967</v>
      </c>
      <c r="C17" s="28" t="s">
        <v>26</v>
      </c>
      <c r="D17" s="29" t="s">
        <v>22</v>
      </c>
      <c r="E17" s="28">
        <v>17</v>
      </c>
      <c r="F17" s="28">
        <v>1</v>
      </c>
      <c r="G17" s="28">
        <v>15</v>
      </c>
      <c r="H17" s="28">
        <v>6</v>
      </c>
      <c r="I17" s="93"/>
      <c r="J17" s="17"/>
      <c r="K17" s="17"/>
      <c r="L17" s="17"/>
      <c r="M17" s="93"/>
      <c r="N17" s="28"/>
      <c r="O17" s="28"/>
      <c r="P17" s="30"/>
      <c r="Q17" s="30"/>
      <c r="R17" s="31"/>
      <c r="S17" s="28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SUM(E9:E17)</f>
        <v>153</v>
      </c>
      <c r="F18" s="17">
        <f t="shared" si="0"/>
        <v>11</v>
      </c>
      <c r="G18" s="17">
        <f t="shared" si="0"/>
        <v>113</v>
      </c>
      <c r="H18" s="17">
        <f t="shared" si="0"/>
        <v>113</v>
      </c>
      <c r="I18" s="93"/>
      <c r="J18" s="17" t="s">
        <v>118</v>
      </c>
      <c r="K18" s="17" t="s">
        <v>118</v>
      </c>
      <c r="L18" s="17" t="s">
        <v>118</v>
      </c>
      <c r="M18" s="93"/>
      <c r="N18" s="17">
        <f t="shared" si="0"/>
        <v>3</v>
      </c>
      <c r="O18" s="17">
        <f t="shared" si="0"/>
        <v>2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9" t="s">
        <v>2</v>
      </c>
      <c r="C19" s="31"/>
      <c r="D19" s="33">
        <f>SUM(E18/3+F18*5/3+G18*5/3+H18*5/3+N18*25+O18*25+P18*15+Q18*25+R18*20+S18*15)</f>
        <v>571</v>
      </c>
      <c r="E19" s="1"/>
      <c r="F19" s="1"/>
      <c r="G19" s="1"/>
      <c r="H19" s="1"/>
      <c r="I19" s="86"/>
      <c r="J19" s="86"/>
      <c r="K19" s="86"/>
      <c r="L19" s="86"/>
      <c r="M19" s="86"/>
      <c r="N19" s="1"/>
      <c r="O19" s="1"/>
      <c r="P19" s="1"/>
      <c r="Q19" s="1"/>
      <c r="R19" s="34"/>
      <c r="S19" s="1"/>
      <c r="T19" s="35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35"/>
      <c r="J20" s="35"/>
      <c r="K20" s="35"/>
      <c r="L20" s="35"/>
      <c r="M20" s="35"/>
      <c r="N20" s="1"/>
      <c r="O20" s="1"/>
      <c r="P20" s="1"/>
      <c r="Q20" s="1"/>
      <c r="R20" s="1"/>
      <c r="S20" s="1"/>
      <c r="T20" s="36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20"/>
    </row>
    <row r="22" spans="1:21" s="21" customFormat="1" ht="15" customHeight="1" x14ac:dyDescent="0.2">
      <c r="A22" s="1"/>
      <c r="B22" s="39" t="s">
        <v>10</v>
      </c>
      <c r="C22" s="40"/>
      <c r="D22" s="41" t="s">
        <v>28</v>
      </c>
      <c r="E22" s="41"/>
      <c r="F22" s="41"/>
      <c r="G22" s="41"/>
      <c r="H22" s="41"/>
      <c r="I22" s="41"/>
      <c r="J22" s="42" t="s">
        <v>13</v>
      </c>
      <c r="K22" s="41"/>
      <c r="L22" s="41"/>
      <c r="M22" s="94" t="s">
        <v>33</v>
      </c>
      <c r="N22" s="42"/>
      <c r="O22" s="42"/>
      <c r="P22" s="42"/>
      <c r="Q22" s="42"/>
      <c r="R22" s="42"/>
      <c r="S22" s="42"/>
      <c r="T22" s="94"/>
      <c r="U22" s="20"/>
    </row>
    <row r="23" spans="1:21" s="21" customFormat="1" ht="15" customHeight="1" x14ac:dyDescent="0.2">
      <c r="A23" s="1"/>
      <c r="B23" s="43" t="s">
        <v>119</v>
      </c>
      <c r="C23" s="44"/>
      <c r="D23" s="41" t="s">
        <v>30</v>
      </c>
      <c r="E23" s="41"/>
      <c r="F23" s="41"/>
      <c r="G23" s="41"/>
      <c r="H23" s="41"/>
      <c r="I23" s="41"/>
      <c r="J23" s="42" t="s">
        <v>13</v>
      </c>
      <c r="K23" s="41"/>
      <c r="L23" s="41"/>
      <c r="M23" s="94" t="s">
        <v>34</v>
      </c>
      <c r="N23" s="42"/>
      <c r="O23" s="42"/>
      <c r="P23" s="42"/>
      <c r="Q23" s="42"/>
      <c r="R23" s="42"/>
      <c r="S23" s="42"/>
      <c r="T23" s="94"/>
      <c r="U23" s="20"/>
    </row>
    <row r="24" spans="1:21" ht="15" customHeight="1" x14ac:dyDescent="0.2">
      <c r="B24" s="43" t="s">
        <v>120</v>
      </c>
      <c r="C24" s="44"/>
      <c r="D24" s="41" t="s">
        <v>29</v>
      </c>
      <c r="E24" s="41"/>
      <c r="F24" s="41"/>
      <c r="G24" s="41"/>
      <c r="H24" s="41"/>
      <c r="I24" s="41"/>
      <c r="J24" s="42" t="s">
        <v>27</v>
      </c>
      <c r="K24" s="41"/>
      <c r="L24" s="41"/>
      <c r="M24" s="94" t="s">
        <v>32</v>
      </c>
      <c r="N24" s="42"/>
      <c r="O24" s="42"/>
      <c r="P24" s="42"/>
      <c r="Q24" s="42"/>
      <c r="R24" s="42"/>
      <c r="S24" s="42"/>
      <c r="T24" s="94"/>
      <c r="U24" s="8"/>
    </row>
    <row r="25" spans="1:21" s="21" customFormat="1" ht="15" customHeight="1" x14ac:dyDescent="0.2">
      <c r="A25" s="1"/>
      <c r="B25" s="45" t="s">
        <v>11</v>
      </c>
      <c r="C25" s="46"/>
      <c r="D25" s="47" t="s">
        <v>31</v>
      </c>
      <c r="E25" s="47"/>
      <c r="F25" s="47"/>
      <c r="G25" s="47"/>
      <c r="H25" s="47"/>
      <c r="I25" s="47"/>
      <c r="J25" s="48" t="s">
        <v>77</v>
      </c>
      <c r="K25" s="47"/>
      <c r="L25" s="47"/>
      <c r="M25" s="95" t="s">
        <v>35</v>
      </c>
      <c r="N25" s="48"/>
      <c r="O25" s="48"/>
      <c r="P25" s="48"/>
      <c r="Q25" s="48"/>
      <c r="R25" s="48"/>
      <c r="S25" s="48"/>
      <c r="T25" s="95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5"/>
      <c r="S26" s="1"/>
      <c r="T26" s="49"/>
      <c r="U26" s="20"/>
    </row>
    <row r="27" spans="1:21" ht="15" customHeight="1" x14ac:dyDescent="0.2">
      <c r="B27" s="1" t="s">
        <v>41</v>
      </c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5"/>
      <c r="S27" s="1"/>
      <c r="T27" s="49"/>
      <c r="U27" s="20"/>
    </row>
    <row r="28" spans="1:21" ht="15" customHeight="1" x14ac:dyDescent="0.25">
      <c r="B28" s="35"/>
      <c r="C28" s="35"/>
      <c r="D28" s="1" t="s">
        <v>43</v>
      </c>
      <c r="E28" s="35"/>
      <c r="F28" s="35"/>
      <c r="G28" s="35"/>
      <c r="H28" s="35"/>
      <c r="I28" s="1"/>
      <c r="J28" s="1"/>
      <c r="K28" s="1"/>
      <c r="L28" s="1"/>
      <c r="M28" s="1"/>
      <c r="N28" s="35"/>
      <c r="O28" s="35"/>
      <c r="P28" s="35"/>
      <c r="Q28" s="35"/>
      <c r="R28" s="35"/>
      <c r="S28" s="35"/>
      <c r="T28" s="50"/>
      <c r="U28" s="20"/>
    </row>
    <row r="29" spans="1:21" ht="15" customHeight="1" x14ac:dyDescent="0.25">
      <c r="B29" s="35"/>
      <c r="C29" s="35"/>
      <c r="D29" s="35"/>
      <c r="E29" s="35"/>
      <c r="F29" s="35"/>
      <c r="G29" s="35"/>
      <c r="H29" s="35"/>
      <c r="I29" s="1"/>
      <c r="J29" s="1"/>
      <c r="K29" s="1"/>
      <c r="L29" s="1"/>
      <c r="M29" s="1"/>
      <c r="N29" s="35"/>
      <c r="O29" s="35"/>
      <c r="P29" s="35"/>
      <c r="Q29" s="35"/>
      <c r="R29" s="35"/>
      <c r="S29" s="35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4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4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4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4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4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4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4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4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49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6.85546875" style="51" customWidth="1"/>
    <col min="3" max="3" width="21.5703125" style="52" customWidth="1"/>
    <col min="4" max="4" width="10.5703125" style="91" customWidth="1"/>
    <col min="5" max="5" width="8" style="91" customWidth="1"/>
    <col min="6" max="6" width="0.7109375" style="36" customWidth="1"/>
    <col min="7" max="11" width="5.28515625" style="52" customWidth="1"/>
    <col min="12" max="12" width="7.28515625" style="52" customWidth="1"/>
    <col min="13" max="21" width="5.28515625" style="52" customWidth="1"/>
    <col min="22" max="22" width="9" style="52" customWidth="1"/>
    <col min="23" max="23" width="18.140625" style="91" customWidth="1"/>
    <col min="24" max="24" width="9.7109375" style="52" customWidth="1"/>
    <col min="25" max="30" width="9.140625" style="9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48" t="s">
        <v>116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2" x14ac:dyDescent="0.25">
      <c r="A2" s="8"/>
      <c r="B2" s="149" t="s">
        <v>20</v>
      </c>
      <c r="C2" s="5" t="s">
        <v>130</v>
      </c>
      <c r="D2" s="58"/>
      <c r="E2" s="11"/>
      <c r="F2" s="59"/>
      <c r="G2" s="5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30"/>
      <c r="Y2" s="57"/>
      <c r="Z2" s="57"/>
      <c r="AA2" s="57"/>
      <c r="AB2" s="57"/>
      <c r="AC2" s="57"/>
      <c r="AD2" s="57"/>
    </row>
    <row r="3" spans="1:32" x14ac:dyDescent="0.25">
      <c r="A3" s="8"/>
      <c r="B3" s="60" t="s">
        <v>44</v>
      </c>
      <c r="C3" s="19" t="s">
        <v>45</v>
      </c>
      <c r="D3" s="61" t="s">
        <v>46</v>
      </c>
      <c r="E3" s="62" t="s">
        <v>1</v>
      </c>
      <c r="F3" s="35"/>
      <c r="G3" s="63" t="s">
        <v>47</v>
      </c>
      <c r="H3" s="64" t="s">
        <v>48</v>
      </c>
      <c r="I3" s="64" t="s">
        <v>49</v>
      </c>
      <c r="J3" s="18" t="s">
        <v>50</v>
      </c>
      <c r="K3" s="65" t="s">
        <v>51</v>
      </c>
      <c r="L3" s="65" t="s">
        <v>52</v>
      </c>
      <c r="M3" s="63" t="s">
        <v>53</v>
      </c>
      <c r="N3" s="63" t="s">
        <v>54</v>
      </c>
      <c r="O3" s="64" t="s">
        <v>55</v>
      </c>
      <c r="P3" s="63" t="s">
        <v>48</v>
      </c>
      <c r="Q3" s="63" t="s">
        <v>56</v>
      </c>
      <c r="R3" s="63">
        <v>1</v>
      </c>
      <c r="S3" s="63">
        <v>2</v>
      </c>
      <c r="T3" s="63">
        <v>3</v>
      </c>
      <c r="U3" s="63" t="s">
        <v>57</v>
      </c>
      <c r="V3" s="18" t="s">
        <v>58</v>
      </c>
      <c r="W3" s="16" t="s">
        <v>59</v>
      </c>
      <c r="X3" s="16" t="s">
        <v>60</v>
      </c>
      <c r="Y3" s="57"/>
      <c r="Z3" s="57"/>
      <c r="AA3" s="57"/>
      <c r="AB3" s="57"/>
      <c r="AC3" s="57"/>
      <c r="AD3" s="57"/>
    </row>
    <row r="4" spans="1:32" x14ac:dyDescent="0.25">
      <c r="A4" s="20"/>
      <c r="B4" s="66" t="s">
        <v>61</v>
      </c>
      <c r="C4" s="67" t="s">
        <v>62</v>
      </c>
      <c r="D4" s="68" t="s">
        <v>63</v>
      </c>
      <c r="E4" s="69" t="s">
        <v>22</v>
      </c>
      <c r="F4" s="35"/>
      <c r="G4" s="70"/>
      <c r="H4" s="70">
        <v>1</v>
      </c>
      <c r="I4" s="71"/>
      <c r="J4" s="72" t="s">
        <v>64</v>
      </c>
      <c r="K4" s="72">
        <v>2</v>
      </c>
      <c r="L4" s="72"/>
      <c r="M4" s="72">
        <v>1</v>
      </c>
      <c r="N4" s="70"/>
      <c r="O4" s="73">
        <v>1</v>
      </c>
      <c r="P4" s="70">
        <v>2</v>
      </c>
      <c r="Q4" s="73"/>
      <c r="R4" s="73"/>
      <c r="S4" s="73"/>
      <c r="T4" s="73"/>
      <c r="U4" s="73"/>
      <c r="V4" s="74"/>
      <c r="W4" s="146" t="s">
        <v>111</v>
      </c>
      <c r="X4" s="75" t="s">
        <v>65</v>
      </c>
      <c r="Y4" s="57"/>
      <c r="Z4" s="57"/>
      <c r="AA4" s="57"/>
      <c r="AB4" s="57"/>
      <c r="AC4" s="57"/>
      <c r="AD4" s="57"/>
    </row>
    <row r="5" spans="1:32" x14ac:dyDescent="0.25">
      <c r="A5" s="20"/>
      <c r="B5" s="66" t="s">
        <v>66</v>
      </c>
      <c r="C5" s="67" t="s">
        <v>67</v>
      </c>
      <c r="D5" s="68" t="s">
        <v>63</v>
      </c>
      <c r="E5" s="69" t="s">
        <v>22</v>
      </c>
      <c r="F5" s="35"/>
      <c r="G5" s="70"/>
      <c r="H5" s="70">
        <v>1</v>
      </c>
      <c r="I5" s="71"/>
      <c r="J5" s="72" t="s">
        <v>68</v>
      </c>
      <c r="K5" s="72">
        <v>7</v>
      </c>
      <c r="L5" s="72"/>
      <c r="M5" s="72">
        <v>1</v>
      </c>
      <c r="N5" s="70"/>
      <c r="O5" s="73">
        <v>1</v>
      </c>
      <c r="P5" s="70"/>
      <c r="Q5" s="73"/>
      <c r="R5" s="73"/>
      <c r="S5" s="73"/>
      <c r="T5" s="73"/>
      <c r="U5" s="73"/>
      <c r="V5" s="74"/>
      <c r="W5" s="146" t="s">
        <v>112</v>
      </c>
      <c r="X5" s="75" t="s">
        <v>69</v>
      </c>
      <c r="Y5" s="57"/>
      <c r="Z5" s="57"/>
      <c r="AA5" s="57"/>
      <c r="AB5" s="57"/>
      <c r="AC5" s="57"/>
      <c r="AD5" s="57"/>
    </row>
    <row r="6" spans="1:32" x14ac:dyDescent="0.25">
      <c r="A6" s="20"/>
      <c r="B6" s="66" t="s">
        <v>70</v>
      </c>
      <c r="C6" s="67" t="s">
        <v>71</v>
      </c>
      <c r="D6" s="68" t="s">
        <v>63</v>
      </c>
      <c r="E6" s="69" t="s">
        <v>22</v>
      </c>
      <c r="F6" s="35"/>
      <c r="G6" s="70"/>
      <c r="H6" s="70"/>
      <c r="I6" s="73">
        <v>1</v>
      </c>
      <c r="J6" s="72" t="s">
        <v>72</v>
      </c>
      <c r="K6" s="72">
        <v>7</v>
      </c>
      <c r="L6" s="72"/>
      <c r="M6" s="72">
        <v>1</v>
      </c>
      <c r="N6" s="70"/>
      <c r="O6" s="73"/>
      <c r="P6" s="70"/>
      <c r="Q6" s="73"/>
      <c r="R6" s="73"/>
      <c r="S6" s="73"/>
      <c r="T6" s="73"/>
      <c r="U6" s="73"/>
      <c r="V6" s="74"/>
      <c r="W6" s="146" t="s">
        <v>113</v>
      </c>
      <c r="X6" s="75" t="s">
        <v>73</v>
      </c>
      <c r="Y6" s="57"/>
      <c r="Z6" s="57"/>
      <c r="AA6" s="57"/>
      <c r="AB6" s="57"/>
      <c r="AC6" s="57"/>
      <c r="AD6" s="57"/>
    </row>
    <row r="7" spans="1:32" x14ac:dyDescent="0.25">
      <c r="A7" s="20"/>
      <c r="B7" s="19" t="s">
        <v>7</v>
      </c>
      <c r="C7" s="18"/>
      <c r="D7" s="16"/>
      <c r="E7" s="76"/>
      <c r="F7" s="77"/>
      <c r="G7" s="17"/>
      <c r="H7" s="17">
        <v>2</v>
      </c>
      <c r="I7" s="17">
        <v>1</v>
      </c>
      <c r="J7" s="18"/>
      <c r="K7" s="18"/>
      <c r="L7" s="18"/>
      <c r="M7" s="17">
        <v>3</v>
      </c>
      <c r="N7" s="17"/>
      <c r="O7" s="17">
        <v>2</v>
      </c>
      <c r="P7" s="17">
        <v>2</v>
      </c>
      <c r="Q7" s="17"/>
      <c r="R7" s="17"/>
      <c r="S7" s="17"/>
      <c r="T7" s="17"/>
      <c r="U7" s="17"/>
      <c r="V7" s="78"/>
      <c r="W7" s="79"/>
      <c r="X7" s="80"/>
      <c r="Y7" s="57"/>
      <c r="Z7" s="57"/>
      <c r="AA7" s="57"/>
      <c r="AB7" s="57"/>
      <c r="AC7" s="57"/>
      <c r="AD7" s="57"/>
    </row>
    <row r="8" spans="1:32" x14ac:dyDescent="0.25">
      <c r="A8" s="20"/>
      <c r="B8" s="116" t="s">
        <v>74</v>
      </c>
      <c r="C8" s="117" t="s">
        <v>75</v>
      </c>
      <c r="D8" s="118"/>
      <c r="E8" s="119"/>
      <c r="F8" s="120"/>
      <c r="G8" s="117"/>
      <c r="H8" s="119"/>
      <c r="I8" s="82"/>
      <c r="J8" s="119"/>
      <c r="K8" s="119"/>
      <c r="L8" s="119"/>
      <c r="M8" s="119"/>
      <c r="N8" s="119"/>
      <c r="O8" s="119"/>
      <c r="P8" s="119"/>
      <c r="Q8" s="119"/>
      <c r="R8" s="83"/>
      <c r="S8" s="119"/>
      <c r="T8" s="119"/>
      <c r="U8" s="119"/>
      <c r="V8" s="119"/>
      <c r="W8" s="83"/>
      <c r="X8" s="84"/>
      <c r="Y8" s="57"/>
      <c r="Z8" s="57"/>
      <c r="AA8" s="57"/>
      <c r="AB8" s="57"/>
      <c r="AC8" s="57"/>
      <c r="AD8" s="57"/>
    </row>
    <row r="9" spans="1:32" x14ac:dyDescent="0.25">
      <c r="A9" s="20"/>
      <c r="B9" s="121"/>
      <c r="C9" s="122"/>
      <c r="D9" s="122"/>
      <c r="E9" s="88"/>
      <c r="F9" s="88"/>
      <c r="G9" s="123"/>
      <c r="H9" s="124"/>
      <c r="I9" s="87"/>
      <c r="J9" s="124"/>
      <c r="K9" s="87"/>
      <c r="L9" s="124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25"/>
      <c r="Y9" s="57"/>
      <c r="Z9" s="57"/>
      <c r="AA9" s="57"/>
      <c r="AB9" s="57"/>
      <c r="AC9" s="57"/>
      <c r="AD9" s="57"/>
    </row>
    <row r="10" spans="1:32" s="9" customFormat="1" ht="18.75" customHeight="1" x14ac:dyDescent="0.2">
      <c r="A10" s="8"/>
      <c r="B10" s="147" t="s">
        <v>99</v>
      </c>
      <c r="C10" s="54"/>
      <c r="D10" s="55"/>
      <c r="E10" s="55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56"/>
      <c r="Y10" s="35"/>
      <c r="Z10" s="35"/>
      <c r="AA10" s="35"/>
      <c r="AB10" s="35"/>
      <c r="AC10" s="35"/>
      <c r="AD10" s="35"/>
      <c r="AE10" s="35"/>
      <c r="AF10" s="35"/>
    </row>
    <row r="11" spans="1:32" s="21" customFormat="1" ht="15" customHeight="1" x14ac:dyDescent="0.2">
      <c r="A11" s="20"/>
      <c r="B11" s="60" t="s">
        <v>44</v>
      </c>
      <c r="C11" s="19" t="s">
        <v>100</v>
      </c>
      <c r="D11" s="61" t="s">
        <v>46</v>
      </c>
      <c r="E11" s="62" t="s">
        <v>1</v>
      </c>
      <c r="F11" s="86"/>
      <c r="G11" s="63" t="s">
        <v>47</v>
      </c>
      <c r="H11" s="64" t="s">
        <v>48</v>
      </c>
      <c r="I11" s="64" t="s">
        <v>49</v>
      </c>
      <c r="J11" s="18" t="s">
        <v>50</v>
      </c>
      <c r="K11" s="65" t="s">
        <v>51</v>
      </c>
      <c r="L11" s="65" t="s">
        <v>52</v>
      </c>
      <c r="M11" s="63" t="s">
        <v>53</v>
      </c>
      <c r="N11" s="63" t="s">
        <v>54</v>
      </c>
      <c r="O11" s="64" t="s">
        <v>55</v>
      </c>
      <c r="P11" s="63" t="s">
        <v>48</v>
      </c>
      <c r="Q11" s="63" t="s">
        <v>56</v>
      </c>
      <c r="R11" s="63">
        <v>1</v>
      </c>
      <c r="S11" s="63">
        <v>2</v>
      </c>
      <c r="T11" s="63">
        <v>3</v>
      </c>
      <c r="U11" s="63" t="s">
        <v>57</v>
      </c>
      <c r="V11" s="18" t="s">
        <v>101</v>
      </c>
      <c r="W11" s="16" t="s">
        <v>59</v>
      </c>
      <c r="X11" s="16" t="s">
        <v>60</v>
      </c>
      <c r="Y11" s="35"/>
      <c r="Z11" s="35"/>
      <c r="AA11" s="35"/>
      <c r="AB11" s="35"/>
      <c r="AC11" s="35"/>
      <c r="AD11" s="35"/>
      <c r="AE11" s="35"/>
      <c r="AF11" s="35"/>
    </row>
    <row r="12" spans="1:32" s="21" customFormat="1" ht="15" customHeight="1" x14ac:dyDescent="0.2">
      <c r="A12" s="20"/>
      <c r="B12" s="145" t="s">
        <v>104</v>
      </c>
      <c r="C12" s="127" t="s">
        <v>107</v>
      </c>
      <c r="D12" s="126" t="s">
        <v>102</v>
      </c>
      <c r="E12" s="127" t="s">
        <v>22</v>
      </c>
      <c r="F12" s="86"/>
      <c r="G12" s="128">
        <v>1</v>
      </c>
      <c r="H12" s="129"/>
      <c r="I12" s="128"/>
      <c r="J12" s="130" t="s">
        <v>64</v>
      </c>
      <c r="K12" s="130"/>
      <c r="L12" s="129" t="s">
        <v>105</v>
      </c>
      <c r="M12" s="131">
        <v>1</v>
      </c>
      <c r="N12" s="132"/>
      <c r="O12" s="132">
        <v>2</v>
      </c>
      <c r="P12" s="132"/>
      <c r="Q12" s="131"/>
      <c r="R12" s="131"/>
      <c r="S12" s="131"/>
      <c r="T12" s="131"/>
      <c r="U12" s="131"/>
      <c r="V12" s="133"/>
      <c r="W12" s="127" t="s">
        <v>114</v>
      </c>
      <c r="X12" s="134">
        <v>1110</v>
      </c>
      <c r="Y12" s="35"/>
      <c r="Z12" s="35"/>
      <c r="AA12" s="35"/>
      <c r="AB12" s="35"/>
      <c r="AC12" s="35"/>
      <c r="AD12" s="35"/>
      <c r="AE12" s="35"/>
      <c r="AF12" s="35"/>
    </row>
    <row r="13" spans="1:32" s="21" customFormat="1" ht="15" customHeight="1" x14ac:dyDescent="0.2">
      <c r="A13" s="20"/>
      <c r="B13" s="135" t="s">
        <v>109</v>
      </c>
      <c r="C13" s="136" t="s">
        <v>108</v>
      </c>
      <c r="D13" s="135" t="s">
        <v>103</v>
      </c>
      <c r="E13" s="137" t="s">
        <v>22</v>
      </c>
      <c r="F13" s="86"/>
      <c r="G13" s="138"/>
      <c r="H13" s="138"/>
      <c r="I13" s="138">
        <v>1</v>
      </c>
      <c r="J13" s="139" t="s">
        <v>72</v>
      </c>
      <c r="K13" s="139"/>
      <c r="L13" s="140" t="s">
        <v>106</v>
      </c>
      <c r="M13" s="140">
        <v>1</v>
      </c>
      <c r="N13" s="139"/>
      <c r="O13" s="140"/>
      <c r="P13" s="140"/>
      <c r="Q13" s="140"/>
      <c r="R13" s="140"/>
      <c r="S13" s="140"/>
      <c r="T13" s="140"/>
      <c r="U13" s="140"/>
      <c r="V13" s="141"/>
      <c r="W13" s="137" t="s">
        <v>115</v>
      </c>
      <c r="X13" s="142">
        <v>2677</v>
      </c>
      <c r="Y13" s="35"/>
      <c r="Z13" s="35"/>
      <c r="AA13" s="35"/>
      <c r="AB13" s="35"/>
      <c r="AC13" s="35"/>
      <c r="AD13" s="35"/>
      <c r="AE13" s="35"/>
      <c r="AF13" s="35"/>
    </row>
    <row r="14" spans="1:32" x14ac:dyDescent="0.25">
      <c r="A14" s="20"/>
      <c r="B14" s="116" t="s">
        <v>74</v>
      </c>
      <c r="C14" s="117" t="s">
        <v>110</v>
      </c>
      <c r="D14" s="143"/>
      <c r="E14" s="119"/>
      <c r="F14" s="120"/>
      <c r="G14" s="117"/>
      <c r="H14" s="119"/>
      <c r="I14" s="82"/>
      <c r="J14" s="119"/>
      <c r="K14" s="119"/>
      <c r="L14" s="119"/>
      <c r="M14" s="119"/>
      <c r="N14" s="119"/>
      <c r="O14" s="119"/>
      <c r="P14" s="119"/>
      <c r="Q14" s="119"/>
      <c r="R14" s="83"/>
      <c r="S14" s="119"/>
      <c r="T14" s="119"/>
      <c r="U14" s="119"/>
      <c r="V14" s="119"/>
      <c r="W14" s="83"/>
      <c r="X14" s="84"/>
      <c r="Y14" s="57"/>
      <c r="Z14" s="57"/>
      <c r="AA14" s="57"/>
      <c r="AB14" s="57"/>
      <c r="AC14" s="57"/>
      <c r="AD14" s="57"/>
    </row>
    <row r="15" spans="1:32" x14ac:dyDescent="0.25">
      <c r="A15" s="20"/>
      <c r="B15" s="144"/>
      <c r="C15" s="87"/>
      <c r="D15" s="122"/>
      <c r="E15" s="88"/>
      <c r="F15" s="88"/>
      <c r="G15" s="87"/>
      <c r="H15" s="124"/>
      <c r="I15" s="124"/>
      <c r="J15" s="124"/>
      <c r="K15" s="124"/>
      <c r="L15" s="124"/>
      <c r="M15" s="87"/>
      <c r="N15" s="124"/>
      <c r="O15" s="124"/>
      <c r="P15" s="124"/>
      <c r="Q15" s="124"/>
      <c r="R15" s="87"/>
      <c r="S15" s="124"/>
      <c r="T15" s="124"/>
      <c r="U15" s="124"/>
      <c r="V15" s="124"/>
      <c r="W15" s="87"/>
      <c r="X15" s="125"/>
      <c r="Y15" s="57"/>
      <c r="Z15" s="57"/>
      <c r="AA15" s="57"/>
      <c r="AB15" s="57"/>
      <c r="AC15" s="57"/>
      <c r="AD15" s="57"/>
    </row>
    <row r="16" spans="1:32" s="21" customFormat="1" ht="15" customHeight="1" x14ac:dyDescent="0.25">
      <c r="A16" s="20"/>
      <c r="B16" s="85"/>
      <c r="C16" s="1"/>
      <c r="D16" s="85"/>
      <c r="E16" s="89"/>
      <c r="F16" s="36"/>
      <c r="G16" s="1"/>
      <c r="H16" s="86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35"/>
      <c r="Z16" s="35"/>
      <c r="AA16" s="35"/>
      <c r="AB16" s="35"/>
      <c r="AC16" s="35"/>
      <c r="AD16" s="35"/>
      <c r="AE16" s="35"/>
      <c r="AF16" s="35"/>
    </row>
    <row r="17" spans="1:32" s="21" customFormat="1" ht="15" customHeight="1" x14ac:dyDescent="0.25">
      <c r="A17" s="20"/>
      <c r="B17" s="85"/>
      <c r="C17" s="1"/>
      <c r="D17" s="85"/>
      <c r="E17" s="89"/>
      <c r="F17" s="36"/>
      <c r="G17" s="1"/>
      <c r="H17" s="86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35"/>
      <c r="Z17" s="35"/>
      <c r="AA17" s="35"/>
      <c r="AB17" s="35"/>
      <c r="AC17" s="35"/>
      <c r="AD17" s="35"/>
      <c r="AE17" s="35"/>
      <c r="AF17" s="35"/>
    </row>
    <row r="18" spans="1:32" x14ac:dyDescent="0.25">
      <c r="A18" s="20"/>
      <c r="B18" s="85"/>
      <c r="C18" s="1"/>
      <c r="D18" s="85"/>
      <c r="E18" s="89"/>
      <c r="G18" s="1"/>
      <c r="H18" s="86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57"/>
      <c r="Z18" s="57"/>
      <c r="AA18" s="57"/>
      <c r="AB18" s="57"/>
      <c r="AC18" s="57"/>
      <c r="AD18" s="57"/>
    </row>
    <row r="19" spans="1:32" x14ac:dyDescent="0.25">
      <c r="A19" s="20"/>
      <c r="B19" s="85"/>
      <c r="C19" s="1"/>
      <c r="D19" s="85"/>
      <c r="E19" s="89"/>
      <c r="G19" s="1"/>
      <c r="H19" s="86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57"/>
      <c r="Z19" s="57"/>
      <c r="AA19" s="57"/>
      <c r="AB19" s="57"/>
      <c r="AC19" s="57"/>
      <c r="AD19" s="57"/>
    </row>
    <row r="20" spans="1:32" x14ac:dyDescent="0.25">
      <c r="A20" s="20"/>
      <c r="B20" s="85"/>
      <c r="C20" s="1"/>
      <c r="D20" s="85"/>
      <c r="E20" s="89"/>
      <c r="G20" s="1"/>
      <c r="H20" s="86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57"/>
      <c r="Z20" s="57"/>
      <c r="AA20" s="57"/>
      <c r="AB20" s="57"/>
      <c r="AC20" s="57"/>
      <c r="AD20" s="57"/>
    </row>
    <row r="21" spans="1:32" x14ac:dyDescent="0.25">
      <c r="A21" s="20"/>
      <c r="B21" s="85"/>
      <c r="C21" s="1"/>
      <c r="D21" s="85"/>
      <c r="E21" s="89"/>
      <c r="G21" s="1"/>
      <c r="H21" s="86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57"/>
      <c r="Z21" s="57"/>
      <c r="AA21" s="57"/>
      <c r="AB21" s="57"/>
      <c r="AC21" s="57"/>
      <c r="AD21" s="57"/>
    </row>
    <row r="22" spans="1:32" x14ac:dyDescent="0.25">
      <c r="A22" s="20"/>
      <c r="B22" s="85"/>
      <c r="C22" s="1"/>
      <c r="D22" s="85"/>
      <c r="E22" s="89"/>
      <c r="G22" s="1"/>
      <c r="H22" s="86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57"/>
      <c r="Z22" s="57"/>
      <c r="AA22" s="57"/>
      <c r="AB22" s="57"/>
      <c r="AC22" s="57"/>
      <c r="AD22" s="57"/>
    </row>
    <row r="23" spans="1:32" x14ac:dyDescent="0.25">
      <c r="A23" s="20"/>
      <c r="B23" s="85"/>
      <c r="C23" s="1"/>
      <c r="D23" s="85"/>
      <c r="E23" s="89"/>
      <c r="G23" s="1"/>
      <c r="H23" s="86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57"/>
      <c r="Z23" s="57"/>
      <c r="AA23" s="57"/>
      <c r="AB23" s="57"/>
      <c r="AC23" s="57"/>
      <c r="AD23" s="57"/>
    </row>
    <row r="24" spans="1:32" x14ac:dyDescent="0.25">
      <c r="A24" s="20"/>
      <c r="B24" s="85"/>
      <c r="C24" s="1"/>
      <c r="D24" s="85"/>
      <c r="E24" s="89"/>
      <c r="G24" s="1"/>
      <c r="H24" s="86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57"/>
      <c r="Z24" s="57"/>
      <c r="AA24" s="57"/>
      <c r="AB24" s="57"/>
      <c r="AC24" s="57"/>
      <c r="AD24" s="57"/>
    </row>
    <row r="25" spans="1:32" x14ac:dyDescent="0.25">
      <c r="A25" s="20"/>
      <c r="B25" s="85"/>
      <c r="C25" s="1"/>
      <c r="D25" s="85"/>
      <c r="E25" s="89"/>
      <c r="G25" s="1"/>
      <c r="H25" s="86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57"/>
      <c r="Z25" s="57"/>
      <c r="AA25" s="57"/>
      <c r="AB25" s="57"/>
      <c r="AC25" s="57"/>
      <c r="AD25" s="57"/>
    </row>
    <row r="26" spans="1:32" x14ac:dyDescent="0.25">
      <c r="A26" s="20"/>
      <c r="B26" s="85"/>
      <c r="C26" s="1"/>
      <c r="D26" s="85"/>
      <c r="E26" s="89"/>
      <c r="G26" s="1"/>
      <c r="H26" s="86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57"/>
      <c r="Z26" s="57"/>
      <c r="AA26" s="57"/>
      <c r="AB26" s="57"/>
      <c r="AC26" s="57"/>
      <c r="AD26" s="57"/>
    </row>
    <row r="27" spans="1:32" x14ac:dyDescent="0.25">
      <c r="A27" s="20"/>
      <c r="B27" s="85"/>
      <c r="C27" s="1"/>
      <c r="D27" s="85"/>
      <c r="E27" s="89"/>
      <c r="G27" s="1"/>
      <c r="H27" s="86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57"/>
      <c r="Z27" s="57"/>
      <c r="AA27" s="57"/>
      <c r="AB27" s="57"/>
      <c r="AC27" s="57"/>
      <c r="AD27" s="57"/>
    </row>
    <row r="28" spans="1:32" x14ac:dyDescent="0.25">
      <c r="A28" s="20"/>
      <c r="B28" s="85"/>
      <c r="C28" s="1"/>
      <c r="D28" s="85"/>
      <c r="E28" s="89"/>
      <c r="G28" s="1"/>
      <c r="H28" s="86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57"/>
      <c r="Z28" s="57"/>
      <c r="AA28" s="57"/>
      <c r="AB28" s="57"/>
      <c r="AC28" s="57"/>
      <c r="AD28" s="57"/>
    </row>
    <row r="29" spans="1:32" x14ac:dyDescent="0.25">
      <c r="A29" s="20"/>
      <c r="B29" s="85"/>
      <c r="C29" s="1"/>
      <c r="D29" s="85"/>
      <c r="E29" s="89"/>
      <c r="G29" s="1"/>
      <c r="H29" s="86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57"/>
      <c r="Z29" s="57"/>
      <c r="AA29" s="57"/>
      <c r="AB29" s="57"/>
      <c r="AC29" s="57"/>
      <c r="AD29" s="57"/>
    </row>
    <row r="30" spans="1:32" x14ac:dyDescent="0.25">
      <c r="A30" s="20"/>
      <c r="B30" s="85"/>
      <c r="C30" s="1"/>
      <c r="D30" s="85"/>
      <c r="E30" s="89"/>
      <c r="G30" s="1"/>
      <c r="H30" s="86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57"/>
      <c r="Z30" s="57"/>
      <c r="AA30" s="57"/>
      <c r="AB30" s="57"/>
      <c r="AC30" s="57"/>
      <c r="AD30" s="57"/>
    </row>
    <row r="31" spans="1:32" x14ac:dyDescent="0.25">
      <c r="A31" s="20"/>
      <c r="B31" s="85"/>
      <c r="C31" s="1"/>
      <c r="D31" s="85"/>
      <c r="E31" s="89"/>
      <c r="G31" s="1"/>
      <c r="H31" s="86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57"/>
      <c r="Z31" s="57"/>
      <c r="AA31" s="57"/>
      <c r="AB31" s="57"/>
      <c r="AC31" s="57"/>
      <c r="AD31" s="57"/>
    </row>
    <row r="32" spans="1:32" x14ac:dyDescent="0.25">
      <c r="A32" s="20"/>
      <c r="B32" s="85"/>
      <c r="C32" s="1"/>
      <c r="D32" s="85"/>
      <c r="E32" s="89"/>
      <c r="G32" s="1"/>
      <c r="H32" s="86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85"/>
      <c r="C33" s="1"/>
      <c r="D33" s="85"/>
      <c r="E33" s="89"/>
      <c r="G33" s="1"/>
      <c r="H33" s="86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85"/>
      <c r="C34" s="1"/>
      <c r="D34" s="85"/>
      <c r="E34" s="89"/>
      <c r="G34" s="1"/>
      <c r="H34" s="86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85"/>
      <c r="C35" s="1"/>
      <c r="D35" s="85"/>
      <c r="E35" s="89"/>
      <c r="G35" s="1"/>
      <c r="H35" s="86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85"/>
      <c r="C36" s="1"/>
      <c r="D36" s="85"/>
      <c r="E36" s="89"/>
      <c r="G36" s="1"/>
      <c r="H36" s="86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85"/>
      <c r="C37" s="1"/>
      <c r="D37" s="85"/>
      <c r="E37" s="89"/>
      <c r="G37" s="1"/>
      <c r="H37" s="86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85"/>
      <c r="C38" s="1"/>
      <c r="D38" s="85"/>
      <c r="E38" s="89"/>
      <c r="G38" s="1"/>
      <c r="H38" s="86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85"/>
      <c r="C39" s="1"/>
      <c r="D39" s="85"/>
      <c r="E39" s="89"/>
      <c r="G39" s="1"/>
      <c r="H39" s="86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85"/>
      <c r="C40" s="1"/>
      <c r="D40" s="85"/>
      <c r="E40" s="89"/>
      <c r="G40" s="1"/>
      <c r="H40" s="86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85"/>
      <c r="C41" s="1"/>
      <c r="D41" s="85"/>
      <c r="E41" s="89"/>
      <c r="G41" s="1"/>
      <c r="H41" s="86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85"/>
      <c r="C42" s="1"/>
      <c r="D42" s="85"/>
      <c r="E42" s="89"/>
      <c r="G42" s="1"/>
      <c r="H42" s="86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85"/>
      <c r="C43" s="1"/>
      <c r="D43" s="85"/>
      <c r="E43" s="89"/>
      <c r="G43" s="1"/>
      <c r="H43" s="86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85"/>
      <c r="C44" s="1"/>
      <c r="D44" s="85"/>
      <c r="E44" s="89"/>
      <c r="G44" s="1"/>
      <c r="H44" s="86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85"/>
      <c r="C45" s="1"/>
      <c r="D45" s="85"/>
      <c r="E45" s="89"/>
      <c r="G45" s="1"/>
      <c r="H45" s="86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85"/>
      <c r="C46" s="1"/>
      <c r="D46" s="85"/>
      <c r="E46" s="89"/>
      <c r="G46" s="1"/>
      <c r="H46" s="86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85"/>
      <c r="C47" s="1"/>
      <c r="D47" s="85"/>
      <c r="E47" s="89"/>
      <c r="G47" s="1"/>
      <c r="H47" s="86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85"/>
      <c r="C48" s="1"/>
      <c r="D48" s="85"/>
      <c r="E48" s="89"/>
      <c r="G48" s="1"/>
      <c r="H48" s="86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85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85"/>
      <c r="C49" s="1"/>
      <c r="D49" s="85"/>
      <c r="E49" s="89"/>
      <c r="G49" s="1"/>
      <c r="H49" s="86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85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85"/>
      <c r="C50" s="1"/>
      <c r="D50" s="85"/>
      <c r="E50" s="89"/>
      <c r="G50" s="1"/>
      <c r="H50" s="86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85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85"/>
      <c r="C51" s="1"/>
      <c r="D51" s="85"/>
      <c r="E51" s="85"/>
      <c r="F51" s="35"/>
      <c r="G51" s="1"/>
      <c r="H51" s="86"/>
      <c r="I51" s="1"/>
      <c r="J51" s="35"/>
      <c r="K51" s="35"/>
      <c r="L51" s="35"/>
      <c r="M51" s="35"/>
      <c r="N51" s="90"/>
      <c r="O51" s="90"/>
      <c r="P51" s="35"/>
      <c r="Q51" s="35"/>
      <c r="R51" s="35"/>
      <c r="S51" s="35"/>
      <c r="T51" s="35"/>
      <c r="U51" s="35"/>
      <c r="V51" s="35"/>
      <c r="W51" s="85"/>
      <c r="X51" s="35"/>
      <c r="Y51" s="57"/>
      <c r="Z51" s="57"/>
      <c r="AA51" s="57"/>
      <c r="AB51" s="57"/>
      <c r="AC51" s="57"/>
      <c r="AD51" s="57"/>
    </row>
    <row r="52" spans="1:30" x14ac:dyDescent="0.25">
      <c r="A52" s="20"/>
      <c r="B52" s="85"/>
      <c r="C52" s="1"/>
      <c r="D52" s="85"/>
      <c r="E52" s="85"/>
      <c r="F52" s="35"/>
      <c r="G52" s="1"/>
      <c r="H52" s="86"/>
      <c r="I52" s="1"/>
      <c r="J52" s="35"/>
      <c r="K52" s="35"/>
      <c r="L52" s="35"/>
      <c r="M52" s="35"/>
      <c r="N52" s="90"/>
      <c r="O52" s="90"/>
      <c r="P52" s="35"/>
      <c r="Q52" s="35"/>
      <c r="R52" s="35"/>
      <c r="S52" s="35"/>
      <c r="T52" s="35"/>
      <c r="U52" s="35"/>
      <c r="V52" s="35"/>
      <c r="W52" s="85"/>
      <c r="X52" s="35"/>
      <c r="Y52" s="57"/>
      <c r="Z52" s="57"/>
      <c r="AA52" s="57"/>
      <c r="AB52" s="57"/>
      <c r="AC52" s="57"/>
      <c r="AD52" s="57"/>
    </row>
    <row r="53" spans="1:30" x14ac:dyDescent="0.25">
      <c r="A53" s="20"/>
      <c r="B53" s="85"/>
      <c r="C53" s="1"/>
      <c r="D53" s="85"/>
      <c r="E53" s="85"/>
      <c r="F53" s="35"/>
      <c r="G53" s="1"/>
      <c r="H53" s="86"/>
      <c r="I53" s="1"/>
      <c r="J53" s="35"/>
      <c r="K53" s="35"/>
      <c r="L53" s="35"/>
      <c r="M53" s="35"/>
      <c r="N53" s="90"/>
      <c r="O53" s="90"/>
      <c r="P53" s="35"/>
      <c r="Q53" s="35"/>
      <c r="R53" s="35"/>
      <c r="S53" s="35"/>
      <c r="T53" s="35"/>
      <c r="U53" s="35"/>
      <c r="V53" s="35"/>
      <c r="W53" s="85"/>
      <c r="X53" s="35"/>
      <c r="Y53" s="57"/>
      <c r="Z53" s="57"/>
      <c r="AA53" s="57"/>
      <c r="AB53" s="57"/>
      <c r="AC53" s="57"/>
      <c r="AD53" s="57"/>
    </row>
    <row r="54" spans="1:30" x14ac:dyDescent="0.25">
      <c r="A54" s="20"/>
      <c r="B54" s="85"/>
      <c r="C54" s="1"/>
      <c r="D54" s="85"/>
      <c r="E54" s="85"/>
      <c r="F54" s="35"/>
      <c r="G54" s="1"/>
      <c r="H54" s="86"/>
      <c r="I54" s="1"/>
      <c r="J54" s="35"/>
      <c r="K54" s="35"/>
      <c r="L54" s="35"/>
      <c r="M54" s="35"/>
      <c r="N54" s="90"/>
      <c r="O54" s="90"/>
      <c r="P54" s="35"/>
      <c r="Q54" s="35"/>
      <c r="R54" s="35"/>
      <c r="S54" s="35"/>
      <c r="T54" s="35"/>
      <c r="U54" s="35"/>
      <c r="V54" s="35"/>
      <c r="W54" s="85"/>
      <c r="X54" s="35"/>
      <c r="Y54" s="57"/>
      <c r="Z54" s="57"/>
      <c r="AA54" s="57"/>
      <c r="AB54" s="57"/>
      <c r="AC54" s="57"/>
      <c r="AD5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"/>
  <cols>
    <col min="1" max="1" width="0.7109375" style="101" customWidth="1"/>
    <col min="2" max="2" width="7.85546875" style="114" customWidth="1"/>
    <col min="3" max="3" width="8.28515625" style="191" customWidth="1"/>
    <col min="4" max="4" width="5.85546875" style="114" customWidth="1"/>
    <col min="5" max="8" width="5.7109375" style="115" customWidth="1"/>
    <col min="9" max="9" width="10.7109375" style="115" customWidth="1"/>
    <col min="10" max="10" width="0.5703125" style="115" customWidth="1"/>
    <col min="11" max="13" width="5.7109375" style="115" customWidth="1"/>
    <col min="14" max="14" width="10.7109375" style="115" customWidth="1"/>
    <col min="15" max="17" width="5.7109375" style="115" customWidth="1"/>
    <col min="18" max="18" width="10.5703125" style="115" customWidth="1"/>
    <col min="19" max="20" width="6.85546875" style="112" customWidth="1"/>
    <col min="21" max="23" width="3.7109375" style="112" customWidth="1"/>
    <col min="24" max="24" width="28.85546875" style="101" customWidth="1"/>
    <col min="25" max="25" width="77.140625" style="101" customWidth="1"/>
    <col min="26" max="26" width="47.140625" style="101" customWidth="1"/>
    <col min="27" max="27" width="20.5703125" style="101" customWidth="1"/>
    <col min="28" max="16384" width="9.140625" style="101"/>
  </cols>
  <sheetData>
    <row r="1" spans="1:28" ht="23.1" customHeight="1" x14ac:dyDescent="0.3">
      <c r="A1" s="1"/>
      <c r="B1" s="96" t="s">
        <v>78</v>
      </c>
      <c r="C1" s="150"/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151"/>
      <c r="T1" s="151"/>
      <c r="U1" s="99"/>
      <c r="V1" s="99"/>
      <c r="W1" s="99"/>
      <c r="X1" s="100"/>
      <c r="Y1" s="8"/>
      <c r="Z1" s="8"/>
      <c r="AA1" s="8"/>
    </row>
    <row r="2" spans="1:28" s="156" customFormat="1" ht="20.100000000000001" customHeight="1" x14ac:dyDescent="0.25">
      <c r="A2" s="152"/>
      <c r="B2" s="102" t="s">
        <v>20</v>
      </c>
      <c r="C2" s="153"/>
      <c r="D2" s="104"/>
      <c r="E2" s="192" t="s">
        <v>130</v>
      </c>
      <c r="F2" s="154"/>
      <c r="G2" s="58"/>
      <c r="H2" s="154"/>
      <c r="I2" s="58"/>
      <c r="J2" s="154"/>
      <c r="K2" s="58"/>
      <c r="L2" s="154"/>
      <c r="M2" s="11"/>
      <c r="N2" s="154"/>
      <c r="O2" s="154"/>
      <c r="P2" s="11"/>
      <c r="Q2" s="154"/>
      <c r="R2" s="58"/>
      <c r="S2" s="103"/>
      <c r="T2" s="103"/>
      <c r="U2" s="11"/>
      <c r="V2" s="11"/>
      <c r="W2" s="11"/>
      <c r="X2" s="30"/>
      <c r="Y2" s="155"/>
      <c r="Z2" s="155"/>
      <c r="AA2" s="155"/>
      <c r="AB2" s="155"/>
    </row>
    <row r="3" spans="1:28" s="156" customFormat="1" ht="15" customHeight="1" x14ac:dyDescent="0.25">
      <c r="A3" s="152"/>
      <c r="B3" s="28" t="s">
        <v>79</v>
      </c>
      <c r="C3" s="61" t="s">
        <v>18</v>
      </c>
      <c r="D3" s="157"/>
      <c r="E3" s="158"/>
      <c r="F3" s="157"/>
      <c r="G3" s="157"/>
      <c r="H3" s="157"/>
      <c r="I3" s="64"/>
      <c r="J3" s="159"/>
      <c r="K3" s="160" t="s">
        <v>80</v>
      </c>
      <c r="L3" s="63"/>
      <c r="M3" s="157"/>
      <c r="N3" s="64"/>
      <c r="O3" s="160" t="s">
        <v>81</v>
      </c>
      <c r="P3" s="63"/>
      <c r="Q3" s="18"/>
      <c r="R3" s="64"/>
      <c r="S3" s="161" t="s">
        <v>117</v>
      </c>
      <c r="T3" s="157"/>
      <c r="U3" s="60" t="s">
        <v>82</v>
      </c>
      <c r="V3" s="157"/>
      <c r="W3" s="64"/>
      <c r="X3" s="62" t="s">
        <v>83</v>
      </c>
      <c r="Y3" s="155"/>
      <c r="Z3" s="155"/>
      <c r="AA3" s="155"/>
      <c r="AB3" s="155"/>
    </row>
    <row r="4" spans="1:28" s="163" customFormat="1" ht="15" customHeight="1" x14ac:dyDescent="0.25">
      <c r="A4" s="152"/>
      <c r="B4" s="17" t="s">
        <v>0</v>
      </c>
      <c r="C4" s="16" t="s">
        <v>1</v>
      </c>
      <c r="D4" s="17" t="s">
        <v>4</v>
      </c>
      <c r="E4" s="17" t="s">
        <v>53</v>
      </c>
      <c r="F4" s="17" t="s">
        <v>47</v>
      </c>
      <c r="G4" s="15" t="s">
        <v>48</v>
      </c>
      <c r="H4" s="15" t="s">
        <v>49</v>
      </c>
      <c r="I4" s="17" t="s">
        <v>84</v>
      </c>
      <c r="J4" s="36"/>
      <c r="K4" s="17" t="s">
        <v>53</v>
      </c>
      <c r="L4" s="17" t="s">
        <v>47</v>
      </c>
      <c r="M4" s="162" t="s">
        <v>49</v>
      </c>
      <c r="N4" s="17" t="s">
        <v>84</v>
      </c>
      <c r="O4" s="17" t="s">
        <v>53</v>
      </c>
      <c r="P4" s="17" t="s">
        <v>47</v>
      </c>
      <c r="Q4" s="17" t="s">
        <v>49</v>
      </c>
      <c r="R4" s="17" t="s">
        <v>84</v>
      </c>
      <c r="S4" s="65" t="s">
        <v>14</v>
      </c>
      <c r="T4" s="63" t="s">
        <v>15</v>
      </c>
      <c r="U4" s="15">
        <v>1</v>
      </c>
      <c r="V4" s="18">
        <v>2</v>
      </c>
      <c r="W4" s="17">
        <v>3</v>
      </c>
      <c r="X4" s="64"/>
      <c r="Y4" s="155"/>
      <c r="Z4" s="155"/>
      <c r="AA4" s="155"/>
      <c r="AB4" s="155"/>
    </row>
    <row r="5" spans="1:28" s="163" customFormat="1" ht="15" customHeight="1" x14ac:dyDescent="0.25">
      <c r="A5" s="152"/>
      <c r="B5" s="28">
        <v>1971</v>
      </c>
      <c r="C5" s="32" t="s">
        <v>22</v>
      </c>
      <c r="D5" s="28" t="s">
        <v>85</v>
      </c>
      <c r="E5" s="28">
        <v>22</v>
      </c>
      <c r="F5" s="28">
        <v>12</v>
      </c>
      <c r="G5" s="28">
        <v>1</v>
      </c>
      <c r="H5" s="28">
        <v>9</v>
      </c>
      <c r="I5" s="164">
        <f t="shared" ref="I5:I15" si="0">PRODUCT(F5/E5)</f>
        <v>0.54545454545454541</v>
      </c>
      <c r="J5" s="36"/>
      <c r="K5" s="28"/>
      <c r="L5" s="28"/>
      <c r="M5" s="28"/>
      <c r="N5" s="164"/>
      <c r="O5" s="28"/>
      <c r="P5" s="28"/>
      <c r="Q5" s="28"/>
      <c r="R5" s="28"/>
      <c r="S5" s="31">
        <v>1</v>
      </c>
      <c r="T5" s="28"/>
      <c r="U5" s="30"/>
      <c r="V5" s="31"/>
      <c r="W5" s="28"/>
      <c r="X5" s="62"/>
      <c r="Y5" s="155"/>
      <c r="Z5" s="155"/>
      <c r="AA5" s="155"/>
      <c r="AB5" s="155"/>
    </row>
    <row r="6" spans="1:28" s="163" customFormat="1" ht="15" customHeight="1" x14ac:dyDescent="0.25">
      <c r="A6" s="152"/>
      <c r="B6" s="28">
        <v>1972</v>
      </c>
      <c r="C6" s="32" t="s">
        <v>22</v>
      </c>
      <c r="D6" s="28" t="s">
        <v>24</v>
      </c>
      <c r="E6" s="28">
        <v>22</v>
      </c>
      <c r="F6" s="28">
        <v>10</v>
      </c>
      <c r="G6" s="28">
        <v>2</v>
      </c>
      <c r="H6" s="28">
        <v>10</v>
      </c>
      <c r="I6" s="164">
        <f t="shared" si="0"/>
        <v>0.45454545454545453</v>
      </c>
      <c r="J6" s="36"/>
      <c r="K6" s="28"/>
      <c r="L6" s="28"/>
      <c r="M6" s="28"/>
      <c r="N6" s="164"/>
      <c r="O6" s="28"/>
      <c r="P6" s="28"/>
      <c r="Q6" s="28"/>
      <c r="R6" s="28"/>
      <c r="S6" s="31"/>
      <c r="T6" s="28"/>
      <c r="U6" s="30"/>
      <c r="V6" s="31"/>
      <c r="W6" s="28"/>
      <c r="X6" s="62"/>
      <c r="Y6" s="155"/>
      <c r="Z6" s="155"/>
      <c r="AA6" s="155"/>
      <c r="AB6" s="155"/>
    </row>
    <row r="7" spans="1:28" s="163" customFormat="1" ht="15" customHeight="1" x14ac:dyDescent="0.25">
      <c r="A7" s="152"/>
      <c r="B7" s="28">
        <v>1974</v>
      </c>
      <c r="C7" s="32" t="s">
        <v>22</v>
      </c>
      <c r="D7" s="28" t="s">
        <v>26</v>
      </c>
      <c r="E7" s="28">
        <v>22</v>
      </c>
      <c r="F7" s="28">
        <v>12</v>
      </c>
      <c r="G7" s="28">
        <v>0</v>
      </c>
      <c r="H7" s="28">
        <v>10</v>
      </c>
      <c r="I7" s="164">
        <f t="shared" si="0"/>
        <v>0.54545454545454541</v>
      </c>
      <c r="J7" s="36"/>
      <c r="K7" s="28"/>
      <c r="L7" s="28"/>
      <c r="M7" s="28"/>
      <c r="N7" s="164"/>
      <c r="O7" s="28"/>
      <c r="P7" s="28"/>
      <c r="Q7" s="28"/>
      <c r="R7" s="28"/>
      <c r="S7" s="31"/>
      <c r="T7" s="28"/>
      <c r="U7" s="30"/>
      <c r="V7" s="31"/>
      <c r="W7" s="28"/>
      <c r="X7" s="62"/>
      <c r="Y7" s="155"/>
      <c r="Z7" s="155"/>
      <c r="AA7" s="155"/>
      <c r="AB7" s="155"/>
    </row>
    <row r="8" spans="1:28" s="163" customFormat="1" ht="15" customHeight="1" x14ac:dyDescent="0.25">
      <c r="A8" s="152"/>
      <c r="B8" s="28">
        <v>1975</v>
      </c>
      <c r="C8" s="32" t="s">
        <v>22</v>
      </c>
      <c r="D8" s="28" t="s">
        <v>26</v>
      </c>
      <c r="E8" s="28">
        <v>22</v>
      </c>
      <c r="F8" s="28">
        <v>12</v>
      </c>
      <c r="G8" s="28">
        <v>0</v>
      </c>
      <c r="H8" s="28">
        <v>10</v>
      </c>
      <c r="I8" s="164">
        <f t="shared" si="0"/>
        <v>0.54545454545454541</v>
      </c>
      <c r="J8" s="36"/>
      <c r="K8" s="28"/>
      <c r="L8" s="28"/>
      <c r="M8" s="28"/>
      <c r="N8" s="164"/>
      <c r="O8" s="28"/>
      <c r="P8" s="28"/>
      <c r="Q8" s="28"/>
      <c r="R8" s="28"/>
      <c r="S8" s="31"/>
      <c r="T8" s="28"/>
      <c r="U8" s="30"/>
      <c r="V8" s="31"/>
      <c r="W8" s="28"/>
      <c r="X8" s="62"/>
      <c r="Y8" s="155"/>
      <c r="Z8" s="155"/>
      <c r="AA8" s="155"/>
      <c r="AB8" s="155"/>
    </row>
    <row r="9" spans="1:28" s="163" customFormat="1" ht="15" customHeight="1" x14ac:dyDescent="0.25">
      <c r="A9" s="152"/>
      <c r="B9" s="28">
        <v>1976</v>
      </c>
      <c r="C9" s="32" t="s">
        <v>22</v>
      </c>
      <c r="D9" s="28" t="s">
        <v>85</v>
      </c>
      <c r="E9" s="28">
        <v>22</v>
      </c>
      <c r="F9" s="28">
        <v>12</v>
      </c>
      <c r="G9" s="28">
        <v>1</v>
      </c>
      <c r="H9" s="28">
        <v>9</v>
      </c>
      <c r="I9" s="164">
        <f t="shared" si="0"/>
        <v>0.54545454545454541</v>
      </c>
      <c r="J9" s="36"/>
      <c r="K9" s="28"/>
      <c r="L9" s="28"/>
      <c r="M9" s="28"/>
      <c r="N9" s="164"/>
      <c r="O9" s="28"/>
      <c r="P9" s="28"/>
      <c r="Q9" s="28"/>
      <c r="R9" s="28"/>
      <c r="S9" s="31"/>
      <c r="T9" s="28"/>
      <c r="U9" s="30"/>
      <c r="V9" s="31"/>
      <c r="W9" s="28"/>
      <c r="X9" s="62"/>
      <c r="Y9" s="155"/>
      <c r="Z9" s="155"/>
      <c r="AA9" s="155"/>
      <c r="AB9" s="155"/>
    </row>
    <row r="10" spans="1:28" s="163" customFormat="1" ht="15" customHeight="1" x14ac:dyDescent="0.25">
      <c r="A10" s="152"/>
      <c r="B10" s="28">
        <v>1977</v>
      </c>
      <c r="C10" s="32" t="s">
        <v>22</v>
      </c>
      <c r="D10" s="28" t="s">
        <v>36</v>
      </c>
      <c r="E10" s="28">
        <v>22</v>
      </c>
      <c r="F10" s="28">
        <v>15</v>
      </c>
      <c r="G10" s="28">
        <v>3</v>
      </c>
      <c r="H10" s="28">
        <v>4</v>
      </c>
      <c r="I10" s="164">
        <f t="shared" si="0"/>
        <v>0.68181818181818177</v>
      </c>
      <c r="J10" s="36"/>
      <c r="K10" s="28"/>
      <c r="L10" s="28"/>
      <c r="M10" s="28"/>
      <c r="N10" s="164"/>
      <c r="O10" s="28"/>
      <c r="P10" s="28"/>
      <c r="Q10" s="28"/>
      <c r="R10" s="28"/>
      <c r="S10" s="31">
        <v>1</v>
      </c>
      <c r="T10" s="28">
        <v>1</v>
      </c>
      <c r="U10" s="30">
        <v>1</v>
      </c>
      <c r="V10" s="31"/>
      <c r="W10" s="28"/>
      <c r="X10" s="62"/>
      <c r="Y10" s="155"/>
      <c r="Z10" s="155"/>
      <c r="AA10" s="155"/>
      <c r="AB10" s="155"/>
    </row>
    <row r="11" spans="1:28" s="163" customFormat="1" ht="15" customHeight="1" x14ac:dyDescent="0.25">
      <c r="A11" s="152"/>
      <c r="B11" s="28">
        <v>1978</v>
      </c>
      <c r="C11" s="32" t="s">
        <v>22</v>
      </c>
      <c r="D11" s="28" t="s">
        <v>36</v>
      </c>
      <c r="E11" s="28">
        <v>22</v>
      </c>
      <c r="F11" s="28">
        <v>17</v>
      </c>
      <c r="G11" s="28">
        <v>1</v>
      </c>
      <c r="H11" s="28">
        <v>4</v>
      </c>
      <c r="I11" s="164">
        <f t="shared" si="0"/>
        <v>0.77272727272727271</v>
      </c>
      <c r="J11" s="36"/>
      <c r="K11" s="28"/>
      <c r="L11" s="28"/>
      <c r="M11" s="28"/>
      <c r="N11" s="164"/>
      <c r="O11" s="28"/>
      <c r="P11" s="28"/>
      <c r="Q11" s="28"/>
      <c r="R11" s="28"/>
      <c r="S11" s="31"/>
      <c r="T11" s="28">
        <v>1</v>
      </c>
      <c r="U11" s="30">
        <v>1</v>
      </c>
      <c r="V11" s="31"/>
      <c r="W11" s="28"/>
      <c r="X11" s="62"/>
      <c r="Y11" s="155"/>
      <c r="Z11" s="155"/>
      <c r="AA11" s="155"/>
      <c r="AB11" s="155"/>
    </row>
    <row r="12" spans="1:28" s="163" customFormat="1" ht="15" customHeight="1" x14ac:dyDescent="0.25">
      <c r="A12" s="152"/>
      <c r="B12" s="28">
        <v>1979</v>
      </c>
      <c r="C12" s="32" t="s">
        <v>22</v>
      </c>
      <c r="D12" s="28" t="s">
        <v>85</v>
      </c>
      <c r="E12" s="28">
        <v>22</v>
      </c>
      <c r="F12" s="28">
        <v>13</v>
      </c>
      <c r="G12" s="28">
        <v>2</v>
      </c>
      <c r="H12" s="28">
        <v>7</v>
      </c>
      <c r="I12" s="164">
        <f t="shared" si="0"/>
        <v>0.59090909090909094</v>
      </c>
      <c r="J12" s="36"/>
      <c r="K12" s="28">
        <v>6</v>
      </c>
      <c r="L12" s="28">
        <v>2</v>
      </c>
      <c r="M12" s="28">
        <v>4</v>
      </c>
      <c r="N12" s="164">
        <f>PRODUCT(L12/K12)</f>
        <v>0.33333333333333331</v>
      </c>
      <c r="O12" s="28"/>
      <c r="P12" s="28"/>
      <c r="Q12" s="28"/>
      <c r="R12" s="28"/>
      <c r="S12" s="31">
        <v>1</v>
      </c>
      <c r="T12" s="28"/>
      <c r="U12" s="30"/>
      <c r="V12" s="31"/>
      <c r="W12" s="28"/>
      <c r="X12" s="62" t="s">
        <v>86</v>
      </c>
      <c r="Y12" s="155"/>
      <c r="Z12" s="155"/>
      <c r="AA12" s="155"/>
      <c r="AB12" s="155"/>
    </row>
    <row r="13" spans="1:28" s="163" customFormat="1" ht="15" customHeight="1" x14ac:dyDescent="0.25">
      <c r="A13" s="152"/>
      <c r="B13" s="28">
        <v>1980</v>
      </c>
      <c r="C13" s="32" t="s">
        <v>22</v>
      </c>
      <c r="D13" s="28" t="s">
        <v>21</v>
      </c>
      <c r="E13" s="28">
        <v>17</v>
      </c>
      <c r="F13" s="28">
        <v>3</v>
      </c>
      <c r="G13" s="28">
        <v>0</v>
      </c>
      <c r="H13" s="28">
        <v>14</v>
      </c>
      <c r="I13" s="164">
        <f t="shared" si="0"/>
        <v>0.17647058823529413</v>
      </c>
      <c r="J13" s="36"/>
      <c r="K13" s="28"/>
      <c r="L13" s="28"/>
      <c r="M13" s="28"/>
      <c r="N13" s="164"/>
      <c r="O13" s="28">
        <v>6</v>
      </c>
      <c r="P13" s="28">
        <v>5</v>
      </c>
      <c r="Q13" s="28">
        <v>1</v>
      </c>
      <c r="R13" s="164">
        <f>PRODUCT(P13/O13)</f>
        <v>0.83333333333333337</v>
      </c>
      <c r="S13" s="31"/>
      <c r="T13" s="28"/>
      <c r="U13" s="30"/>
      <c r="V13" s="31"/>
      <c r="W13" s="28"/>
      <c r="X13" s="62"/>
      <c r="Y13" s="155"/>
      <c r="Z13" s="155"/>
      <c r="AA13" s="155"/>
      <c r="AB13" s="155"/>
    </row>
    <row r="14" spans="1:28" s="163" customFormat="1" ht="15" customHeight="1" x14ac:dyDescent="0.25">
      <c r="A14" s="152"/>
      <c r="B14" s="28">
        <v>1981</v>
      </c>
      <c r="C14" s="32" t="s">
        <v>22</v>
      </c>
      <c r="D14" s="28" t="s">
        <v>85</v>
      </c>
      <c r="E14" s="28">
        <v>22</v>
      </c>
      <c r="F14" s="28">
        <v>12</v>
      </c>
      <c r="G14" s="28">
        <v>2</v>
      </c>
      <c r="H14" s="28">
        <v>8</v>
      </c>
      <c r="I14" s="164">
        <f t="shared" si="0"/>
        <v>0.54545454545454541</v>
      </c>
      <c r="J14" s="36"/>
      <c r="K14" s="28">
        <v>6</v>
      </c>
      <c r="L14" s="28">
        <v>1</v>
      </c>
      <c r="M14" s="28">
        <v>5</v>
      </c>
      <c r="N14" s="164">
        <f>PRODUCT(L14/K14)</f>
        <v>0.16666666666666666</v>
      </c>
      <c r="O14" s="28"/>
      <c r="P14" s="28"/>
      <c r="Q14" s="28"/>
      <c r="R14" s="28"/>
      <c r="S14" s="31"/>
      <c r="T14" s="28"/>
      <c r="U14" s="30"/>
      <c r="V14" s="31"/>
      <c r="W14" s="28"/>
      <c r="X14" s="62" t="s">
        <v>86</v>
      </c>
      <c r="Y14" s="155"/>
      <c r="Z14" s="155"/>
      <c r="AA14" s="155"/>
      <c r="AB14" s="155"/>
    </row>
    <row r="15" spans="1:28" s="163" customFormat="1" ht="15" customHeight="1" x14ac:dyDescent="0.25">
      <c r="A15" s="152"/>
      <c r="B15" s="28">
        <v>1982</v>
      </c>
      <c r="C15" s="32" t="s">
        <v>22</v>
      </c>
      <c r="D15" s="28" t="s">
        <v>85</v>
      </c>
      <c r="E15" s="28">
        <v>1</v>
      </c>
      <c r="F15" s="28">
        <v>1</v>
      </c>
      <c r="G15" s="28">
        <v>0</v>
      </c>
      <c r="H15" s="28">
        <v>0</v>
      </c>
      <c r="I15" s="164">
        <f t="shared" si="0"/>
        <v>1</v>
      </c>
      <c r="J15" s="36"/>
      <c r="K15" s="28"/>
      <c r="L15" s="28"/>
      <c r="M15" s="28"/>
      <c r="N15" s="164"/>
      <c r="O15" s="28"/>
      <c r="P15" s="28"/>
      <c r="Q15" s="28"/>
      <c r="R15" s="28"/>
      <c r="S15" s="31"/>
      <c r="T15" s="28"/>
      <c r="U15" s="30"/>
      <c r="V15" s="31"/>
      <c r="W15" s="28"/>
      <c r="X15" s="62"/>
      <c r="Y15" s="155"/>
      <c r="Z15" s="155"/>
      <c r="AA15" s="155"/>
      <c r="AB15" s="155"/>
    </row>
    <row r="16" spans="1:28" s="163" customFormat="1" ht="15" customHeight="1" x14ac:dyDescent="0.25">
      <c r="A16" s="152"/>
      <c r="B16" s="105">
        <v>1982</v>
      </c>
      <c r="C16" s="106" t="s">
        <v>87</v>
      </c>
      <c r="D16" s="105" t="s">
        <v>88</v>
      </c>
      <c r="E16" s="106" t="s">
        <v>89</v>
      </c>
      <c r="F16" s="105"/>
      <c r="G16" s="165"/>
      <c r="H16" s="54"/>
      <c r="I16" s="166"/>
      <c r="J16" s="36"/>
      <c r="K16" s="28"/>
      <c r="L16" s="28"/>
      <c r="M16" s="28"/>
      <c r="N16" s="164"/>
      <c r="O16" s="28"/>
      <c r="P16" s="28"/>
      <c r="Q16" s="28"/>
      <c r="R16" s="28"/>
      <c r="S16" s="31"/>
      <c r="T16" s="28"/>
      <c r="U16" s="30"/>
      <c r="V16" s="31"/>
      <c r="W16" s="28"/>
      <c r="X16" s="62"/>
      <c r="Y16" s="155"/>
      <c r="Z16" s="155"/>
      <c r="AA16" s="155"/>
      <c r="AB16" s="155"/>
    </row>
    <row r="17" spans="1:28" s="163" customFormat="1" ht="15" customHeight="1" x14ac:dyDescent="0.25">
      <c r="A17" s="152"/>
      <c r="B17" s="105">
        <v>1988</v>
      </c>
      <c r="C17" s="106" t="s">
        <v>22</v>
      </c>
      <c r="D17" s="105" t="s">
        <v>26</v>
      </c>
      <c r="E17" s="106" t="s">
        <v>90</v>
      </c>
      <c r="F17" s="105"/>
      <c r="G17" s="165"/>
      <c r="H17" s="54"/>
      <c r="I17" s="166"/>
      <c r="J17" s="36"/>
      <c r="K17" s="28"/>
      <c r="L17" s="28"/>
      <c r="M17" s="28"/>
      <c r="N17" s="164"/>
      <c r="O17" s="28"/>
      <c r="P17" s="28"/>
      <c r="Q17" s="28"/>
      <c r="R17" s="28"/>
      <c r="S17" s="31"/>
      <c r="T17" s="28"/>
      <c r="U17" s="30"/>
      <c r="V17" s="31"/>
      <c r="W17" s="28"/>
      <c r="X17" s="62"/>
      <c r="Y17" s="155"/>
      <c r="Z17" s="155"/>
      <c r="AA17" s="155"/>
      <c r="AB17" s="155"/>
    </row>
    <row r="18" spans="1:28" s="163" customFormat="1" ht="15" customHeight="1" x14ac:dyDescent="0.25">
      <c r="A18" s="152"/>
      <c r="B18" s="167" t="s">
        <v>7</v>
      </c>
      <c r="C18" s="19"/>
      <c r="D18" s="168"/>
      <c r="E18" s="162">
        <f>SUM(E5:E17)</f>
        <v>216</v>
      </c>
      <c r="F18" s="162">
        <f>SUM(F5:F17)</f>
        <v>119</v>
      </c>
      <c r="G18" s="162">
        <f>SUM(G5:G17)</f>
        <v>12</v>
      </c>
      <c r="H18" s="162">
        <f>SUM(H5:H17)</f>
        <v>85</v>
      </c>
      <c r="I18" s="169">
        <f>PRODUCT(F18/E18)</f>
        <v>0.55092592592592593</v>
      </c>
      <c r="J18" s="36"/>
      <c r="K18" s="162">
        <f>SUM(K5:K17)</f>
        <v>12</v>
      </c>
      <c r="L18" s="162">
        <f>SUM(L5:L17)</f>
        <v>3</v>
      </c>
      <c r="M18" s="162">
        <f>SUM(M5:M17)</f>
        <v>9</v>
      </c>
      <c r="N18" s="169">
        <f>PRODUCT(L18/K18)</f>
        <v>0.25</v>
      </c>
      <c r="O18" s="162">
        <f>SUM(O5:O17)</f>
        <v>6</v>
      </c>
      <c r="P18" s="162">
        <f>SUM(P5:P17)</f>
        <v>5</v>
      </c>
      <c r="Q18" s="162">
        <f>SUM(Q5:Q17)</f>
        <v>1</v>
      </c>
      <c r="R18" s="169">
        <f>PRODUCT(P18/O18)</f>
        <v>0.83333333333333337</v>
      </c>
      <c r="S18" s="162">
        <f>SUM(S5:S17)</f>
        <v>3</v>
      </c>
      <c r="T18" s="162">
        <f>SUM(T5:T17)</f>
        <v>2</v>
      </c>
      <c r="U18" s="162">
        <f>SUM(U5:U17)</f>
        <v>2</v>
      </c>
      <c r="V18" s="162">
        <f>SUM(V5:V17)</f>
        <v>0</v>
      </c>
      <c r="W18" s="162">
        <f>SUM(W5:W17)</f>
        <v>0</v>
      </c>
      <c r="X18" s="62"/>
      <c r="Y18" s="155"/>
      <c r="Z18" s="155"/>
      <c r="AA18" s="155"/>
      <c r="AB18" s="155"/>
    </row>
    <row r="19" spans="1:28" s="156" customFormat="1" ht="15" customHeight="1" x14ac:dyDescent="0.25">
      <c r="A19" s="152"/>
      <c r="B19" s="170"/>
      <c r="C19" s="171"/>
      <c r="D19" s="172"/>
      <c r="E19" s="172"/>
      <c r="F19" s="172"/>
      <c r="G19" s="172"/>
      <c r="H19" s="172"/>
      <c r="I19" s="172"/>
      <c r="J19" s="173"/>
      <c r="K19" s="172"/>
      <c r="L19" s="172"/>
      <c r="M19" s="172"/>
      <c r="N19" s="172"/>
      <c r="O19" s="172"/>
      <c r="P19" s="172"/>
      <c r="Q19" s="172"/>
      <c r="R19" s="172"/>
      <c r="S19" s="174"/>
      <c r="T19" s="174"/>
      <c r="U19" s="174"/>
      <c r="V19" s="174"/>
      <c r="W19" s="174"/>
      <c r="X19" s="107"/>
      <c r="Y19" s="155"/>
      <c r="Z19" s="155"/>
      <c r="AA19" s="155"/>
      <c r="AB19" s="155"/>
    </row>
    <row r="20" spans="1:28" s="163" customFormat="1" ht="15" customHeight="1" x14ac:dyDescent="0.25">
      <c r="A20" s="152"/>
      <c r="B20" s="60" t="s">
        <v>91</v>
      </c>
      <c r="C20" s="175"/>
      <c r="D20" s="176"/>
      <c r="E20" s="63" t="s">
        <v>53</v>
      </c>
      <c r="F20" s="63" t="s">
        <v>47</v>
      </c>
      <c r="G20" s="64" t="s">
        <v>48</v>
      </c>
      <c r="H20" s="64" t="s">
        <v>49</v>
      </c>
      <c r="I20" s="63" t="s">
        <v>84</v>
      </c>
      <c r="J20" s="35"/>
      <c r="K20" s="177" t="s">
        <v>92</v>
      </c>
      <c r="L20" s="168"/>
      <c r="M20" s="168"/>
      <c r="N20" s="17" t="s">
        <v>93</v>
      </c>
      <c r="O20" s="17" t="s">
        <v>53</v>
      </c>
      <c r="P20" s="17" t="s">
        <v>47</v>
      </c>
      <c r="Q20" s="17" t="s">
        <v>49</v>
      </c>
      <c r="R20" s="17" t="s">
        <v>84</v>
      </c>
      <c r="S20" s="107"/>
      <c r="T20" s="152" t="s">
        <v>98</v>
      </c>
      <c r="U20" s="85"/>
      <c r="V20" s="85" t="s">
        <v>43</v>
      </c>
      <c r="W20" s="35"/>
      <c r="X20" s="35"/>
      <c r="Y20" s="155"/>
      <c r="Z20" s="155"/>
      <c r="AA20" s="155"/>
      <c r="AB20" s="155"/>
    </row>
    <row r="21" spans="1:28" s="163" customFormat="1" ht="15" customHeight="1" x14ac:dyDescent="0.2">
      <c r="A21" s="152"/>
      <c r="B21" s="178" t="s">
        <v>18</v>
      </c>
      <c r="C21" s="58"/>
      <c r="D21" s="179"/>
      <c r="E21" s="28">
        <f>PRODUCT(E18)</f>
        <v>216</v>
      </c>
      <c r="F21" s="28">
        <f>PRODUCT(F18)</f>
        <v>119</v>
      </c>
      <c r="G21" s="28">
        <f>PRODUCT(G18)</f>
        <v>12</v>
      </c>
      <c r="H21" s="28">
        <f>PRODUCT(H18)</f>
        <v>85</v>
      </c>
      <c r="I21" s="164">
        <f>PRODUCT(F21/E21)</f>
        <v>0.55092592592592593</v>
      </c>
      <c r="J21" s="35"/>
      <c r="K21" s="178" t="s">
        <v>94</v>
      </c>
      <c r="L21" s="58"/>
      <c r="M21" s="58"/>
      <c r="N21" s="180"/>
      <c r="O21" s="28"/>
      <c r="P21" s="28"/>
      <c r="Q21" s="28"/>
      <c r="R21" s="164"/>
      <c r="S21" s="107"/>
      <c r="T21" s="107"/>
      <c r="U21" s="107"/>
      <c r="V21" s="107"/>
      <c r="W21" s="107"/>
      <c r="X21" s="107"/>
      <c r="Y21" s="155"/>
      <c r="Z21" s="155"/>
      <c r="AA21" s="155"/>
      <c r="AB21" s="155"/>
    </row>
    <row r="22" spans="1:28" s="163" customFormat="1" ht="15" customHeight="1" x14ac:dyDescent="0.2">
      <c r="A22" s="152"/>
      <c r="B22" s="181" t="s">
        <v>80</v>
      </c>
      <c r="C22" s="182"/>
      <c r="D22" s="183"/>
      <c r="E22" s="28">
        <f>SUM(K18)</f>
        <v>12</v>
      </c>
      <c r="F22" s="28">
        <f>SUM(L18)</f>
        <v>3</v>
      </c>
      <c r="G22" s="28">
        <v>0</v>
      </c>
      <c r="H22" s="28">
        <f>SUM(M18)</f>
        <v>9</v>
      </c>
      <c r="I22" s="164">
        <f>PRODUCT(F22/E22)</f>
        <v>0.25</v>
      </c>
      <c r="J22" s="35"/>
      <c r="K22" s="184" t="s">
        <v>95</v>
      </c>
      <c r="L22" s="81"/>
      <c r="M22" s="81"/>
      <c r="N22" s="180"/>
      <c r="O22" s="28"/>
      <c r="P22" s="28"/>
      <c r="Q22" s="28"/>
      <c r="R22" s="164"/>
      <c r="S22" s="107"/>
      <c r="T22" s="107"/>
      <c r="U22" s="107"/>
      <c r="V22" s="107"/>
      <c r="W22" s="107"/>
      <c r="X22" s="107"/>
      <c r="Y22" s="155"/>
      <c r="Z22" s="155"/>
      <c r="AA22" s="155"/>
      <c r="AB22" s="155"/>
    </row>
    <row r="23" spans="1:28" s="163" customFormat="1" ht="15" customHeight="1" x14ac:dyDescent="0.2">
      <c r="A23" s="152"/>
      <c r="B23" s="178" t="s">
        <v>81</v>
      </c>
      <c r="C23" s="58"/>
      <c r="D23" s="179"/>
      <c r="E23" s="28">
        <f>SUM(O18)</f>
        <v>6</v>
      </c>
      <c r="F23" s="28">
        <f>SUM(P18)</f>
        <v>5</v>
      </c>
      <c r="G23" s="28">
        <v>0</v>
      </c>
      <c r="H23" s="28">
        <f>SUM(Q18)</f>
        <v>1</v>
      </c>
      <c r="I23" s="164">
        <f>PRODUCT(F23/E23)</f>
        <v>0.83333333333333337</v>
      </c>
      <c r="J23" s="35"/>
      <c r="K23" s="178" t="s">
        <v>96</v>
      </c>
      <c r="L23" s="58"/>
      <c r="M23" s="11"/>
      <c r="N23" s="180"/>
      <c r="O23" s="28"/>
      <c r="P23" s="28"/>
      <c r="Q23" s="28"/>
      <c r="R23" s="164"/>
      <c r="S23" s="107"/>
      <c r="T23" s="107"/>
      <c r="U23" s="107"/>
      <c r="V23" s="107"/>
      <c r="W23" s="107"/>
      <c r="X23" s="107"/>
      <c r="Y23" s="155"/>
      <c r="Z23" s="155"/>
      <c r="AA23" s="155"/>
      <c r="AB23" s="155"/>
    </row>
    <row r="24" spans="1:28" s="163" customFormat="1" ht="15" customHeight="1" x14ac:dyDescent="0.2">
      <c r="A24" s="152"/>
      <c r="B24" s="185" t="s">
        <v>97</v>
      </c>
      <c r="C24" s="186"/>
      <c r="D24" s="187"/>
      <c r="E24" s="17">
        <f>SUM(E21:E23)</f>
        <v>234</v>
      </c>
      <c r="F24" s="17">
        <f>SUM(F21:F23)</f>
        <v>127</v>
      </c>
      <c r="G24" s="17">
        <f>SUM(G21:G23)</f>
        <v>12</v>
      </c>
      <c r="H24" s="17">
        <f>SUM(H21:H23)</f>
        <v>95</v>
      </c>
      <c r="I24" s="78">
        <f>PRODUCT(F24/E24)</f>
        <v>0.54273504273504269</v>
      </c>
      <c r="J24" s="35"/>
      <c r="K24" s="185" t="s">
        <v>97</v>
      </c>
      <c r="L24" s="187"/>
      <c r="M24" s="187"/>
      <c r="N24" s="17"/>
      <c r="O24" s="17"/>
      <c r="P24" s="17"/>
      <c r="Q24" s="17"/>
      <c r="R24" s="78"/>
      <c r="S24" s="107"/>
      <c r="T24" s="107"/>
      <c r="U24" s="107"/>
      <c r="V24" s="107"/>
      <c r="W24" s="107"/>
      <c r="X24" s="107"/>
      <c r="Y24" s="155"/>
      <c r="Z24" s="155"/>
      <c r="AA24" s="155"/>
      <c r="AB24" s="155"/>
    </row>
    <row r="25" spans="1:28" s="189" customFormat="1" ht="15" customHeight="1" x14ac:dyDescent="0.2">
      <c r="A25" s="152"/>
      <c r="B25" s="152"/>
      <c r="C25" s="85"/>
      <c r="D25" s="188"/>
      <c r="E25" s="152"/>
      <c r="F25" s="35"/>
      <c r="G25" s="35"/>
      <c r="H25" s="35"/>
      <c r="I25" s="107"/>
      <c r="J25" s="107"/>
      <c r="K25" s="107"/>
      <c r="L25" s="107"/>
      <c r="M25" s="107"/>
      <c r="N25" s="35"/>
      <c r="O25" s="152"/>
      <c r="P25" s="35"/>
      <c r="Q25" s="35"/>
      <c r="R25" s="35"/>
      <c r="S25" s="107"/>
      <c r="T25" s="107"/>
      <c r="U25" s="152"/>
      <c r="V25" s="152"/>
      <c r="W25" s="152"/>
      <c r="X25" s="155"/>
      <c r="Y25" s="155"/>
      <c r="Z25" s="155"/>
      <c r="AA25" s="155"/>
      <c r="AB25" s="155"/>
    </row>
    <row r="26" spans="1:28" s="189" customFormat="1" ht="15" customHeight="1" x14ac:dyDescent="0.2">
      <c r="A26" s="152"/>
      <c r="B26" s="152"/>
      <c r="C26" s="85"/>
      <c r="D26" s="188"/>
      <c r="E26" s="152"/>
      <c r="F26" s="35"/>
      <c r="G26" s="35"/>
      <c r="H26" s="35"/>
      <c r="I26" s="107"/>
      <c r="J26" s="107"/>
      <c r="K26" s="107"/>
      <c r="L26" s="107"/>
      <c r="M26" s="107"/>
      <c r="N26" s="35"/>
      <c r="O26" s="152"/>
      <c r="P26" s="35"/>
      <c r="Q26" s="35"/>
      <c r="R26" s="35"/>
      <c r="S26" s="107"/>
      <c r="T26" s="107"/>
      <c r="U26" s="152"/>
      <c r="V26" s="152"/>
      <c r="W26" s="152"/>
      <c r="X26" s="155"/>
      <c r="Y26" s="155"/>
      <c r="Z26" s="155"/>
      <c r="AA26" s="155"/>
      <c r="AB26" s="155"/>
    </row>
    <row r="27" spans="1:28" s="189" customFormat="1" ht="15" customHeight="1" x14ac:dyDescent="0.2">
      <c r="A27" s="152"/>
      <c r="B27" s="152"/>
      <c r="C27" s="85"/>
      <c r="D27" s="188"/>
      <c r="E27" s="152"/>
      <c r="F27" s="35"/>
      <c r="G27" s="35"/>
      <c r="H27" s="35"/>
      <c r="I27" s="107"/>
      <c r="J27" s="107"/>
      <c r="K27" s="107"/>
      <c r="L27" s="107"/>
      <c r="M27" s="107"/>
      <c r="N27" s="35"/>
      <c r="O27" s="152"/>
      <c r="P27" s="35"/>
      <c r="Q27" s="35"/>
      <c r="R27" s="35"/>
      <c r="S27" s="107"/>
      <c r="T27" s="107"/>
      <c r="U27" s="152"/>
      <c r="V27" s="152"/>
      <c r="W27" s="152"/>
      <c r="X27" s="155"/>
      <c r="Y27" s="155"/>
      <c r="Z27" s="155"/>
      <c r="AA27" s="155"/>
      <c r="AB27" s="155"/>
    </row>
    <row r="28" spans="1:28" s="189" customFormat="1" ht="15" customHeight="1" x14ac:dyDescent="0.2">
      <c r="A28" s="152"/>
      <c r="B28" s="152"/>
      <c r="C28" s="85"/>
      <c r="D28" s="188"/>
      <c r="E28" s="152"/>
      <c r="F28" s="35"/>
      <c r="G28" s="35"/>
      <c r="H28" s="35"/>
      <c r="I28" s="107"/>
      <c r="J28" s="107"/>
      <c r="K28" s="107"/>
      <c r="L28" s="107"/>
      <c r="M28" s="107"/>
      <c r="N28" s="35"/>
      <c r="O28" s="152"/>
      <c r="P28" s="35"/>
      <c r="Q28" s="35"/>
      <c r="R28" s="35"/>
      <c r="S28" s="107"/>
      <c r="T28" s="107"/>
      <c r="U28" s="152"/>
      <c r="V28" s="152"/>
      <c r="W28" s="152"/>
      <c r="X28" s="155"/>
      <c r="Y28" s="155"/>
      <c r="Z28" s="155"/>
      <c r="AA28" s="155"/>
      <c r="AB28" s="155"/>
    </row>
    <row r="29" spans="1:28" s="189" customFormat="1" ht="15" customHeight="1" x14ac:dyDescent="0.2">
      <c r="A29" s="152"/>
      <c r="B29" s="152"/>
      <c r="C29" s="85"/>
      <c r="D29" s="188"/>
      <c r="E29" s="152"/>
      <c r="F29" s="35"/>
      <c r="G29" s="35"/>
      <c r="H29" s="35"/>
      <c r="I29" s="107"/>
      <c r="J29" s="107"/>
      <c r="K29" s="107"/>
      <c r="L29" s="107"/>
      <c r="M29" s="107"/>
      <c r="N29" s="35"/>
      <c r="O29" s="152"/>
      <c r="P29" s="35"/>
      <c r="Q29" s="35"/>
      <c r="R29" s="35"/>
      <c r="S29" s="107"/>
      <c r="T29" s="107"/>
      <c r="U29" s="152"/>
      <c r="V29" s="152"/>
      <c r="W29" s="152"/>
      <c r="X29" s="155"/>
      <c r="Y29" s="155"/>
      <c r="Z29" s="155"/>
      <c r="AA29" s="155"/>
      <c r="AB29" s="155"/>
    </row>
    <row r="30" spans="1:28" s="111" customFormat="1" ht="15" customHeight="1" x14ac:dyDescent="0.2">
      <c r="A30" s="1"/>
      <c r="B30" s="108"/>
      <c r="C30" s="190"/>
      <c r="D30" s="109"/>
      <c r="E30" s="108"/>
      <c r="F30" s="107"/>
      <c r="G30" s="107"/>
      <c r="H30" s="107"/>
      <c r="I30" s="107"/>
      <c r="J30" s="107"/>
      <c r="K30" s="107"/>
      <c r="L30" s="107"/>
      <c r="M30" s="107"/>
      <c r="N30" s="107"/>
      <c r="O30" s="108"/>
      <c r="P30" s="107"/>
      <c r="Q30" s="107"/>
      <c r="R30" s="107"/>
      <c r="S30" s="107"/>
      <c r="T30" s="107"/>
      <c r="U30" s="108"/>
      <c r="V30" s="108"/>
      <c r="W30" s="108"/>
      <c r="X30" s="8"/>
      <c r="Y30" s="8"/>
      <c r="Z30" s="8"/>
      <c r="AA30" s="8"/>
      <c r="AB30" s="8"/>
    </row>
    <row r="31" spans="1:28" s="111" customFormat="1" ht="15" customHeight="1" x14ac:dyDescent="0.2">
      <c r="A31" s="1"/>
      <c r="B31" s="108"/>
      <c r="C31" s="190"/>
      <c r="D31" s="109"/>
      <c r="E31" s="108"/>
      <c r="F31" s="107"/>
      <c r="G31" s="107"/>
      <c r="H31" s="107"/>
      <c r="I31" s="107"/>
      <c r="J31" s="107"/>
      <c r="K31" s="107"/>
      <c r="L31" s="107"/>
      <c r="M31" s="107"/>
      <c r="N31" s="107"/>
      <c r="O31" s="108"/>
      <c r="P31" s="107"/>
      <c r="Q31" s="107"/>
      <c r="R31" s="107"/>
      <c r="S31" s="107"/>
      <c r="T31" s="107"/>
      <c r="U31" s="108"/>
      <c r="V31" s="108"/>
      <c r="W31" s="108"/>
      <c r="X31" s="8"/>
      <c r="Y31" s="8"/>
      <c r="Z31" s="8"/>
      <c r="AA31" s="8"/>
      <c r="AB31" s="8"/>
    </row>
    <row r="32" spans="1:28" s="111" customFormat="1" ht="15" customHeight="1" x14ac:dyDescent="0.2">
      <c r="A32" s="1"/>
      <c r="B32" s="108"/>
      <c r="C32" s="190"/>
      <c r="D32" s="109"/>
      <c r="E32" s="108"/>
      <c r="F32" s="107"/>
      <c r="G32" s="107"/>
      <c r="H32" s="107"/>
      <c r="I32" s="107"/>
      <c r="J32" s="107"/>
      <c r="K32" s="107"/>
      <c r="L32" s="107"/>
      <c r="M32" s="107"/>
      <c r="N32" s="107"/>
      <c r="O32" s="108"/>
      <c r="P32" s="107"/>
      <c r="Q32" s="107"/>
      <c r="R32" s="107"/>
      <c r="S32" s="49"/>
      <c r="T32" s="49"/>
      <c r="U32" s="108"/>
      <c r="V32" s="108"/>
      <c r="W32" s="108"/>
      <c r="X32" s="8"/>
      <c r="Y32" s="8"/>
      <c r="Z32" s="8"/>
      <c r="AA32" s="8"/>
      <c r="AB32" s="8"/>
    </row>
    <row r="33" spans="1:28" s="111" customFormat="1" ht="15" customHeight="1" x14ac:dyDescent="0.2">
      <c r="A33" s="1"/>
      <c r="B33" s="108"/>
      <c r="C33" s="190"/>
      <c r="D33" s="109"/>
      <c r="E33" s="108"/>
      <c r="F33" s="107"/>
      <c r="G33" s="107"/>
      <c r="H33" s="107"/>
      <c r="I33" s="107"/>
      <c r="J33" s="107"/>
      <c r="K33" s="107"/>
      <c r="L33" s="107"/>
      <c r="M33" s="107"/>
      <c r="N33" s="107"/>
      <c r="O33" s="108"/>
      <c r="P33" s="107"/>
      <c r="Q33" s="107"/>
      <c r="R33" s="107"/>
      <c r="S33" s="107"/>
      <c r="T33" s="107"/>
      <c r="U33" s="108"/>
      <c r="V33" s="108"/>
      <c r="W33" s="108"/>
      <c r="X33" s="8"/>
      <c r="Y33" s="8"/>
      <c r="Z33" s="8"/>
      <c r="AA33" s="8"/>
      <c r="AB33" s="8"/>
    </row>
    <row r="34" spans="1:28" s="111" customFormat="1" ht="15" customHeight="1" x14ac:dyDescent="0.2">
      <c r="A34" s="1"/>
      <c r="B34" s="108"/>
      <c r="C34" s="190"/>
      <c r="D34" s="109"/>
      <c r="E34" s="108"/>
      <c r="F34" s="107"/>
      <c r="G34" s="107"/>
      <c r="H34" s="107"/>
      <c r="I34" s="107"/>
      <c r="J34" s="110"/>
      <c r="K34" s="108"/>
      <c r="L34" s="107"/>
      <c r="M34" s="107"/>
      <c r="N34" s="107"/>
      <c r="O34" s="108"/>
      <c r="P34" s="107"/>
      <c r="Q34" s="107"/>
      <c r="R34" s="107"/>
      <c r="S34" s="107"/>
      <c r="T34" s="107"/>
      <c r="U34" s="108"/>
      <c r="V34" s="108"/>
      <c r="W34" s="108"/>
      <c r="X34" s="8"/>
      <c r="Y34" s="8"/>
      <c r="Z34" s="8"/>
      <c r="AA34" s="8"/>
      <c r="AB34" s="8"/>
    </row>
    <row r="35" spans="1:28" s="111" customFormat="1" ht="15" customHeight="1" x14ac:dyDescent="0.2">
      <c r="A35" s="1"/>
      <c r="B35" s="108"/>
      <c r="C35" s="190"/>
      <c r="D35" s="109"/>
      <c r="E35" s="108"/>
      <c r="F35" s="107"/>
      <c r="G35" s="107"/>
      <c r="H35" s="107"/>
      <c r="I35" s="107"/>
      <c r="J35" s="110"/>
      <c r="K35" s="108"/>
      <c r="L35" s="107"/>
      <c r="M35" s="107"/>
      <c r="N35" s="107"/>
      <c r="O35" s="108"/>
      <c r="P35" s="107"/>
      <c r="Q35" s="107"/>
      <c r="R35" s="107"/>
      <c r="S35" s="107"/>
      <c r="T35" s="107"/>
      <c r="U35" s="108"/>
      <c r="V35" s="108"/>
      <c r="W35" s="108"/>
      <c r="X35" s="8"/>
      <c r="Y35" s="8"/>
      <c r="Z35" s="8"/>
      <c r="AA35" s="8"/>
      <c r="AB35" s="8"/>
    </row>
    <row r="36" spans="1:28" ht="15" customHeight="1" x14ac:dyDescent="0.2">
      <c r="A36" s="1"/>
      <c r="B36" s="108"/>
      <c r="C36" s="190"/>
      <c r="D36" s="109"/>
      <c r="E36" s="108"/>
      <c r="F36" s="107"/>
      <c r="G36" s="107"/>
      <c r="H36" s="107"/>
      <c r="I36" s="107"/>
      <c r="J36" s="110"/>
      <c r="K36" s="108"/>
      <c r="L36" s="107"/>
      <c r="M36" s="107"/>
      <c r="N36" s="107"/>
      <c r="O36" s="108"/>
      <c r="P36" s="107"/>
      <c r="Q36" s="107"/>
      <c r="R36" s="107"/>
      <c r="S36" s="107"/>
      <c r="T36" s="107"/>
      <c r="U36" s="108"/>
      <c r="V36" s="108"/>
      <c r="W36" s="108"/>
      <c r="X36" s="8"/>
      <c r="Y36" s="8"/>
      <c r="Z36" s="8"/>
      <c r="AA36" s="8"/>
      <c r="AB36" s="8"/>
    </row>
    <row r="37" spans="1:28" ht="15" customHeight="1" x14ac:dyDescent="0.2">
      <c r="A37" s="1"/>
      <c r="B37" s="108"/>
      <c r="C37" s="190"/>
      <c r="D37" s="109"/>
      <c r="E37" s="108"/>
      <c r="F37" s="107"/>
      <c r="G37" s="107"/>
      <c r="H37" s="107"/>
      <c r="I37" s="107"/>
      <c r="J37" s="110"/>
      <c r="K37" s="108"/>
      <c r="L37" s="107"/>
      <c r="M37" s="107"/>
      <c r="N37" s="107"/>
      <c r="O37" s="108"/>
      <c r="P37" s="107"/>
      <c r="Q37" s="107"/>
      <c r="R37" s="107"/>
      <c r="S37" s="107"/>
      <c r="T37" s="107"/>
      <c r="U37" s="108"/>
      <c r="V37" s="108"/>
      <c r="W37" s="108"/>
      <c r="X37" s="8"/>
      <c r="Y37" s="8"/>
      <c r="Z37" s="8"/>
      <c r="AA37" s="8"/>
      <c r="AB37" s="8"/>
    </row>
    <row r="38" spans="1:28" ht="15" customHeight="1" x14ac:dyDescent="0.2">
      <c r="A38" s="1"/>
      <c r="B38" s="108"/>
      <c r="C38" s="190"/>
      <c r="D38" s="109"/>
      <c r="E38" s="108"/>
      <c r="F38" s="107"/>
      <c r="G38" s="107"/>
      <c r="H38" s="107"/>
      <c r="I38" s="107"/>
      <c r="J38" s="110"/>
      <c r="K38" s="108"/>
      <c r="L38" s="107"/>
      <c r="M38" s="107"/>
      <c r="N38" s="107"/>
      <c r="O38" s="108"/>
      <c r="P38" s="107"/>
      <c r="Q38" s="107"/>
      <c r="R38" s="107"/>
      <c r="S38" s="107"/>
      <c r="T38" s="107"/>
      <c r="U38" s="108"/>
      <c r="V38" s="108"/>
      <c r="W38" s="108"/>
      <c r="Y38" s="8"/>
      <c r="Z38" s="8"/>
      <c r="AA38" s="8"/>
      <c r="AB38" s="8"/>
    </row>
    <row r="39" spans="1:28" ht="15" customHeight="1" x14ac:dyDescent="0.2">
      <c r="A39" s="1"/>
      <c r="B39" s="108"/>
      <c r="C39" s="190"/>
      <c r="D39" s="109"/>
      <c r="E39" s="108"/>
      <c r="F39" s="107"/>
      <c r="G39" s="107"/>
      <c r="H39" s="107"/>
      <c r="I39" s="107"/>
      <c r="J39" s="110"/>
      <c r="K39" s="108"/>
      <c r="L39" s="107"/>
      <c r="M39" s="107"/>
      <c r="N39" s="107"/>
      <c r="O39" s="108"/>
      <c r="P39" s="107"/>
      <c r="Q39" s="107"/>
      <c r="R39" s="107"/>
      <c r="S39" s="107"/>
      <c r="T39" s="107"/>
      <c r="U39" s="108"/>
      <c r="V39" s="108"/>
      <c r="W39" s="108"/>
      <c r="Y39" s="8"/>
      <c r="Z39" s="8"/>
      <c r="AA39" s="8"/>
      <c r="AB39" s="8"/>
    </row>
    <row r="40" spans="1:28" ht="15" customHeight="1" x14ac:dyDescent="0.2">
      <c r="A40" s="1"/>
      <c r="B40" s="108"/>
      <c r="C40" s="190"/>
      <c r="D40" s="109"/>
      <c r="E40" s="108"/>
      <c r="F40" s="107"/>
      <c r="G40" s="107"/>
      <c r="H40" s="107"/>
      <c r="I40" s="107"/>
      <c r="J40" s="110"/>
      <c r="K40" s="108"/>
      <c r="L40" s="107"/>
      <c r="M40" s="107"/>
      <c r="N40" s="107"/>
      <c r="O40" s="108"/>
      <c r="P40" s="107"/>
      <c r="Q40" s="107"/>
      <c r="R40" s="107"/>
      <c r="S40" s="107"/>
      <c r="T40" s="107"/>
      <c r="U40" s="108"/>
      <c r="V40" s="108"/>
      <c r="W40" s="108"/>
      <c r="Y40" s="8"/>
      <c r="Z40" s="8"/>
      <c r="AA40" s="8"/>
      <c r="AB40" s="8"/>
    </row>
    <row r="41" spans="1:28" ht="15" customHeight="1" x14ac:dyDescent="0.2">
      <c r="A41" s="1"/>
      <c r="B41" s="108"/>
      <c r="C41" s="190"/>
      <c r="D41" s="109"/>
      <c r="E41" s="108"/>
      <c r="F41" s="107"/>
      <c r="G41" s="107"/>
      <c r="H41" s="107"/>
      <c r="I41" s="107"/>
      <c r="J41" s="110"/>
      <c r="K41" s="108"/>
      <c r="L41" s="107"/>
      <c r="M41" s="107"/>
      <c r="N41" s="107"/>
      <c r="O41" s="108"/>
      <c r="P41" s="107"/>
      <c r="Q41" s="107"/>
      <c r="R41" s="107"/>
      <c r="S41" s="107"/>
      <c r="T41" s="107"/>
      <c r="U41" s="108"/>
      <c r="V41" s="108"/>
      <c r="W41" s="108"/>
      <c r="Y41" s="111"/>
      <c r="Z41" s="111"/>
      <c r="AA41" s="111"/>
      <c r="AB41" s="111"/>
    </row>
    <row r="42" spans="1:28" ht="15" customHeight="1" x14ac:dyDescent="0.2">
      <c r="A42" s="1"/>
      <c r="B42" s="108"/>
      <c r="C42" s="190"/>
      <c r="D42" s="109"/>
      <c r="E42" s="108"/>
      <c r="F42" s="107"/>
      <c r="G42" s="107"/>
      <c r="H42" s="107"/>
      <c r="I42" s="107"/>
      <c r="J42" s="110"/>
      <c r="K42" s="108"/>
      <c r="L42" s="107"/>
      <c r="M42" s="107"/>
      <c r="N42" s="107"/>
      <c r="O42" s="108"/>
      <c r="P42" s="107"/>
      <c r="Q42" s="107"/>
      <c r="R42" s="107"/>
      <c r="S42" s="107"/>
      <c r="T42" s="107"/>
      <c r="U42" s="108"/>
      <c r="V42" s="108"/>
      <c r="Y42" s="111"/>
      <c r="Z42" s="111"/>
      <c r="AA42" s="111"/>
      <c r="AB42" s="111"/>
    </row>
    <row r="43" spans="1:28" ht="15" customHeight="1" x14ac:dyDescent="0.25">
      <c r="A43" s="113"/>
      <c r="D43" s="115"/>
      <c r="S43" s="107"/>
      <c r="T43" s="107"/>
    </row>
    <row r="44" spans="1:28" ht="15" customHeight="1" x14ac:dyDescent="0.25">
      <c r="A44" s="113"/>
      <c r="D44" s="115"/>
      <c r="S44" s="107"/>
      <c r="T44" s="107"/>
    </row>
    <row r="45" spans="1:28" ht="15" customHeight="1" x14ac:dyDescent="0.25">
      <c r="A45" s="113"/>
      <c r="D45" s="115"/>
      <c r="S45" s="107"/>
      <c r="T45" s="107"/>
    </row>
    <row r="46" spans="1:28" ht="15" customHeight="1" x14ac:dyDescent="0.25">
      <c r="A46" s="113"/>
      <c r="D46" s="115"/>
      <c r="S46" s="107"/>
      <c r="T46" s="107"/>
    </row>
    <row r="47" spans="1:28" ht="15" customHeight="1" x14ac:dyDescent="0.25">
      <c r="A47" s="113"/>
      <c r="D47" s="115"/>
      <c r="S47" s="107"/>
      <c r="T47" s="107"/>
    </row>
    <row r="48" spans="1:28" ht="15" customHeight="1" x14ac:dyDescent="0.2">
      <c r="S48" s="107"/>
      <c r="T48" s="107"/>
    </row>
    <row r="49" spans="19:20" s="101" customFormat="1" ht="15" customHeight="1" x14ac:dyDescent="0.2">
      <c r="S49" s="107"/>
      <c r="T49" s="107"/>
    </row>
    <row r="50" spans="19:20" s="101" customFormat="1" ht="15" customHeight="1" x14ac:dyDescent="0.2">
      <c r="S50" s="107"/>
      <c r="T50" s="107"/>
    </row>
    <row r="51" spans="19:20" s="101" customFormat="1" ht="15" customHeight="1" x14ac:dyDescent="0.2">
      <c r="S51" s="107"/>
      <c r="T51" s="107"/>
    </row>
    <row r="52" spans="19:20" s="101" customFormat="1" ht="15" customHeight="1" x14ac:dyDescent="0.2">
      <c r="S52" s="107"/>
      <c r="T52" s="107"/>
    </row>
    <row r="53" spans="19:20" s="101" customFormat="1" ht="15" customHeight="1" x14ac:dyDescent="0.2">
      <c r="S53" s="107"/>
      <c r="T53" s="107"/>
    </row>
    <row r="54" spans="19:20" s="101" customFormat="1" ht="15" customHeight="1" x14ac:dyDescent="0.2">
      <c r="S54" s="107"/>
      <c r="T54" s="107"/>
    </row>
    <row r="55" spans="19:20" s="101" customFormat="1" ht="15" customHeight="1" x14ac:dyDescent="0.2">
      <c r="S55" s="107"/>
      <c r="T55" s="107"/>
    </row>
    <row r="56" spans="19:20" s="101" customFormat="1" ht="15" customHeight="1" x14ac:dyDescent="0.2">
      <c r="S56" s="107"/>
      <c r="T56" s="107"/>
    </row>
    <row r="57" spans="19:20" s="101" customFormat="1" ht="15" customHeight="1" x14ac:dyDescent="0.2">
      <c r="S57" s="107"/>
      <c r="T57" s="107"/>
    </row>
    <row r="58" spans="19:20" s="101" customFormat="1" ht="15" customHeight="1" x14ac:dyDescent="0.2">
      <c r="S58" s="107"/>
      <c r="T58" s="107"/>
    </row>
    <row r="59" spans="19:20" s="101" customFormat="1" ht="15" customHeight="1" x14ac:dyDescent="0.2">
      <c r="S59" s="107"/>
      <c r="T59" s="107"/>
    </row>
    <row r="60" spans="19:20" s="101" customFormat="1" ht="15" customHeight="1" x14ac:dyDescent="0.2">
      <c r="S60" s="107"/>
      <c r="T60" s="107"/>
    </row>
    <row r="61" spans="19:20" s="101" customFormat="1" ht="15" customHeight="1" x14ac:dyDescent="0.2">
      <c r="S61" s="107"/>
      <c r="T61" s="107"/>
    </row>
    <row r="62" spans="19:20" s="101" customFormat="1" ht="15" customHeight="1" x14ac:dyDescent="0.2">
      <c r="S62" s="107"/>
      <c r="T62" s="107"/>
    </row>
    <row r="63" spans="19:20" s="101" customFormat="1" ht="15" customHeight="1" x14ac:dyDescent="0.2">
      <c r="S63" s="107"/>
      <c r="T63" s="107"/>
    </row>
    <row r="64" spans="19:20" s="101" customFormat="1" ht="15" customHeight="1" x14ac:dyDescent="0.2">
      <c r="S64" s="107"/>
      <c r="T64" s="107"/>
    </row>
    <row r="65" spans="19:20" s="101" customFormat="1" ht="15" customHeight="1" x14ac:dyDescent="0.2">
      <c r="S65" s="107"/>
      <c r="T65" s="107"/>
    </row>
    <row r="66" spans="19:20" s="101" customFormat="1" ht="15" customHeight="1" x14ac:dyDescent="0.2">
      <c r="S66" s="107"/>
      <c r="T66" s="107"/>
    </row>
    <row r="67" spans="19:20" s="101" customFormat="1" ht="15" customHeight="1" x14ac:dyDescent="0.2">
      <c r="S67" s="107"/>
      <c r="T67" s="107"/>
    </row>
    <row r="68" spans="19:20" s="101" customFormat="1" ht="15" customHeight="1" x14ac:dyDescent="0.2">
      <c r="S68" s="107"/>
      <c r="T68" s="107"/>
    </row>
    <row r="69" spans="19:20" s="101" customFormat="1" ht="15" customHeight="1" x14ac:dyDescent="0.2">
      <c r="S69" s="107"/>
      <c r="T69" s="107"/>
    </row>
    <row r="70" spans="19:20" s="101" customFormat="1" ht="15" customHeight="1" x14ac:dyDescent="0.2">
      <c r="S70" s="107"/>
      <c r="T70" s="107"/>
    </row>
    <row r="71" spans="19:20" s="101" customFormat="1" ht="15" customHeight="1" x14ac:dyDescent="0.2">
      <c r="S71" s="107"/>
      <c r="T71" s="107"/>
    </row>
    <row r="72" spans="19:20" s="101" customFormat="1" ht="15" customHeight="1" x14ac:dyDescent="0.2">
      <c r="S72" s="107"/>
      <c r="T72" s="107"/>
    </row>
    <row r="73" spans="19:20" s="101" customFormat="1" ht="15" customHeight="1" x14ac:dyDescent="0.2">
      <c r="S73" s="107"/>
      <c r="T73" s="107"/>
    </row>
    <row r="74" spans="19:20" s="101" customFormat="1" ht="15" customHeight="1" x14ac:dyDescent="0.2">
      <c r="S74" s="107"/>
      <c r="T74" s="107"/>
    </row>
    <row r="75" spans="19:20" s="101" customFormat="1" ht="15" customHeight="1" x14ac:dyDescent="0.2">
      <c r="S75" s="107"/>
      <c r="T75" s="107"/>
    </row>
    <row r="76" spans="19:20" s="101" customFormat="1" ht="15" customHeight="1" x14ac:dyDescent="0.2">
      <c r="S76" s="107"/>
      <c r="T76" s="107"/>
    </row>
    <row r="77" spans="19:20" s="101" customFormat="1" ht="15" customHeight="1" x14ac:dyDescent="0.2">
      <c r="S77" s="107"/>
      <c r="T77" s="107"/>
    </row>
    <row r="78" spans="19:20" s="101" customFormat="1" ht="15" customHeight="1" x14ac:dyDescent="0.2">
      <c r="S78" s="107"/>
      <c r="T78" s="107"/>
    </row>
    <row r="79" spans="19:20" s="101" customFormat="1" ht="15" customHeight="1" x14ac:dyDescent="0.2">
      <c r="S79" s="107"/>
      <c r="T79" s="107"/>
    </row>
    <row r="80" spans="19:20" s="101" customFormat="1" ht="15" customHeight="1" x14ac:dyDescent="0.2">
      <c r="S80" s="107"/>
      <c r="T80" s="107"/>
    </row>
    <row r="81" spans="19:20" s="101" customFormat="1" ht="15" customHeight="1" x14ac:dyDescent="0.2">
      <c r="S81" s="107"/>
      <c r="T81" s="107"/>
    </row>
    <row r="82" spans="19:20" s="101" customFormat="1" ht="15" customHeight="1" x14ac:dyDescent="0.2">
      <c r="S82" s="107"/>
      <c r="T82" s="107"/>
    </row>
    <row r="83" spans="19:20" s="101" customFormat="1" ht="15" customHeight="1" x14ac:dyDescent="0.2">
      <c r="S83" s="107"/>
      <c r="T83" s="107"/>
    </row>
    <row r="84" spans="19:20" s="101" customFormat="1" ht="15" customHeight="1" x14ac:dyDescent="0.2">
      <c r="S84" s="107"/>
      <c r="T84" s="107"/>
    </row>
    <row r="85" spans="19:20" s="101" customFormat="1" ht="15" customHeight="1" x14ac:dyDescent="0.2">
      <c r="S85" s="107"/>
      <c r="T85" s="107"/>
    </row>
    <row r="86" spans="19:20" s="101" customFormat="1" ht="15" customHeight="1" x14ac:dyDescent="0.2">
      <c r="S86" s="107"/>
      <c r="T86" s="107"/>
    </row>
    <row r="87" spans="19:20" s="101" customFormat="1" ht="15" customHeight="1" x14ac:dyDescent="0.2">
      <c r="S87" s="107"/>
      <c r="T87" s="107"/>
    </row>
    <row r="88" spans="19:20" s="101" customFormat="1" ht="15" customHeight="1" x14ac:dyDescent="0.2">
      <c r="S88" s="107"/>
      <c r="T88" s="107"/>
    </row>
    <row r="89" spans="19:20" s="101" customFormat="1" ht="15" customHeight="1" x14ac:dyDescent="0.2">
      <c r="S89" s="107"/>
      <c r="T89" s="107"/>
    </row>
    <row r="90" spans="19:20" s="101" customFormat="1" ht="15" customHeight="1" x14ac:dyDescent="0.2">
      <c r="S90" s="107"/>
      <c r="T90" s="107"/>
    </row>
    <row r="91" spans="19:20" s="101" customFormat="1" ht="15" customHeight="1" x14ac:dyDescent="0.2">
      <c r="S91" s="107"/>
      <c r="T91" s="107"/>
    </row>
    <row r="92" spans="19:20" s="101" customFormat="1" ht="15" customHeight="1" x14ac:dyDescent="0.2">
      <c r="S92" s="107"/>
      <c r="T92" s="107"/>
    </row>
    <row r="93" spans="19:20" s="101" customFormat="1" ht="15" customHeight="1" x14ac:dyDescent="0.2">
      <c r="S93" s="107"/>
      <c r="T93" s="107"/>
    </row>
    <row r="94" spans="19:20" s="101" customFormat="1" ht="15" customHeight="1" x14ac:dyDescent="0.2">
      <c r="S94" s="107"/>
      <c r="T94" s="107"/>
    </row>
    <row r="95" spans="19:20" s="101" customFormat="1" ht="15" customHeight="1" x14ac:dyDescent="0.2">
      <c r="S95" s="107"/>
      <c r="T95" s="107"/>
    </row>
    <row r="96" spans="19:20" s="101" customFormat="1" ht="15" customHeight="1" x14ac:dyDescent="0.2">
      <c r="S96" s="107"/>
      <c r="T96" s="107"/>
    </row>
    <row r="97" spans="19:20" s="101" customFormat="1" ht="15" customHeight="1" x14ac:dyDescent="0.2">
      <c r="S97" s="107"/>
      <c r="T97" s="107"/>
    </row>
    <row r="98" spans="19:20" s="101" customFormat="1" ht="15" customHeight="1" x14ac:dyDescent="0.2">
      <c r="S98" s="107"/>
      <c r="T98" s="107"/>
    </row>
    <row r="99" spans="19:20" s="101" customFormat="1" ht="15" customHeight="1" x14ac:dyDescent="0.2">
      <c r="S99" s="107"/>
      <c r="T99" s="107"/>
    </row>
    <row r="100" spans="19:20" s="101" customFormat="1" ht="15" customHeight="1" x14ac:dyDescent="0.2">
      <c r="S100" s="107"/>
      <c r="T100" s="107"/>
    </row>
    <row r="101" spans="19:20" s="101" customFormat="1" ht="15" customHeight="1" x14ac:dyDescent="0.2">
      <c r="S101" s="107"/>
      <c r="T101" s="107"/>
    </row>
    <row r="102" spans="19:20" s="101" customFormat="1" ht="15" customHeight="1" x14ac:dyDescent="0.2">
      <c r="S102" s="107"/>
      <c r="T102" s="107"/>
    </row>
    <row r="103" spans="19:20" s="101" customFormat="1" ht="15" customHeight="1" x14ac:dyDescent="0.2">
      <c r="S103" s="107"/>
      <c r="T103" s="107"/>
    </row>
    <row r="104" spans="19:20" s="101" customFormat="1" ht="15" customHeight="1" x14ac:dyDescent="0.2">
      <c r="S104" s="107"/>
      <c r="T104" s="107"/>
    </row>
    <row r="105" spans="19:20" s="101" customFormat="1" ht="15" customHeight="1" x14ac:dyDescent="0.2">
      <c r="S105" s="108"/>
      <c r="T105" s="108"/>
    </row>
    <row r="106" spans="19:20" s="101" customFormat="1" ht="15" customHeight="1" x14ac:dyDescent="0.2">
      <c r="S106" s="108"/>
      <c r="T106" s="108"/>
    </row>
    <row r="107" spans="19:20" s="101" customFormat="1" ht="15" customHeight="1" x14ac:dyDescent="0.2">
      <c r="S107" s="108"/>
      <c r="T107" s="108"/>
    </row>
    <row r="108" spans="19:20" s="101" customFormat="1" ht="15" customHeight="1" x14ac:dyDescent="0.2">
      <c r="S108" s="108"/>
      <c r="T108" s="108"/>
    </row>
    <row r="109" spans="19:20" s="101" customFormat="1" ht="15" customHeight="1" x14ac:dyDescent="0.2">
      <c r="S109" s="108"/>
      <c r="T109" s="108"/>
    </row>
    <row r="110" spans="19:20" s="101" customFormat="1" ht="15" customHeight="1" x14ac:dyDescent="0.2">
      <c r="S110" s="108"/>
      <c r="T110" s="108"/>
    </row>
    <row r="111" spans="19:20" s="101" customFormat="1" ht="15" customHeight="1" x14ac:dyDescent="0.2">
      <c r="S111" s="108"/>
      <c r="T111" s="108"/>
    </row>
    <row r="112" spans="19:20" s="101" customFormat="1" ht="15" customHeight="1" x14ac:dyDescent="0.2">
      <c r="S112" s="108"/>
      <c r="T112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2020-02-26T17:36:20Z</dcterms:modified>
</cp:coreProperties>
</file>