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8" i="2" l="1"/>
  <c r="AQ8" i="2"/>
  <c r="AR8" i="2" s="1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G8" i="2"/>
  <c r="G12" i="2" s="1"/>
  <c r="G14" i="2" s="1"/>
  <c r="F8" i="2"/>
  <c r="F12" i="2" s="1"/>
  <c r="N12" i="2" s="1"/>
  <c r="E8" i="2"/>
  <c r="E12" i="2" s="1"/>
  <c r="E14" i="2" s="1"/>
  <c r="M12" i="2" l="1"/>
  <c r="O12" i="2"/>
  <c r="J12" i="2"/>
  <c r="L12" i="2"/>
  <c r="K14" i="2"/>
  <c r="J14" i="2" s="1"/>
  <c r="V8" i="2"/>
  <c r="J8" i="2"/>
  <c r="F13" i="2"/>
  <c r="F14" i="2" s="1"/>
  <c r="H13" i="2"/>
  <c r="O14" i="2"/>
  <c r="O13" i="2"/>
  <c r="J13" i="2"/>
  <c r="L13" i="2"/>
  <c r="H14" i="2"/>
  <c r="M14" i="2" s="1"/>
  <c r="AF8" i="2"/>
  <c r="N13" i="2" l="1"/>
  <c r="N14" i="2"/>
  <c r="L14" i="2"/>
  <c r="M13" i="2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<sst xmlns="http://schemas.openxmlformats.org/spreadsheetml/2006/main" count="75" uniqueCount="32">
  <si>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</si>
  <si>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</si>
  <si>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</si>
  <si>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</si>
  <si>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</si>
  <si>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</si>
  <si>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</si>
  <si>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</si>
  <si>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</si>
  <si>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</si>
  <si>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</si>
  <si>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</si>
  <si>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</si>
  <si>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</si>
  <si>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VäVi = Vähänkyrön Viesti  (1938),  kasvattajaseura</t>
  </si>
  <si>
    <t>VäVi</t>
  </si>
  <si>
    <t>1.</t>
  </si>
  <si>
    <t>11.</t>
  </si>
  <si>
    <t>Jari Ojanen</t>
  </si>
  <si>
    <t>20.11.1998   Vähäkyrö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</si>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</sst>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18</v>
      </c>
      <c r="C1" s="2"/>
      <c r="D1" s="3"/>
      <c r="E1" s="4" t="s">
        <v>19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2" t="s">
        <v>13</v>
      </c>
      <c r="C2" s="33"/>
      <c r="D2" s="34"/>
      <c r="E2" s="10" t="s">
        <v>7</v>
      </c>
      <c r="F2" s="28"/>
      <c r="G2" s="28"/>
      <c r="H2" s="28"/>
      <c r="I2" s="35"/>
      <c r="J2" s="11"/>
      <c r="K2" s="27"/>
      <c r="L2" s="23" t="s">
        <v>20</v>
      </c>
      <c r="M2" s="28"/>
      <c r="N2" s="28"/>
      <c r="O2" s="36"/>
      <c r="P2" s="8"/>
      <c r="Q2" s="23" t="s">
        <v>21</v>
      </c>
      <c r="R2" s="28"/>
      <c r="S2" s="28"/>
      <c r="T2" s="28"/>
      <c r="U2" s="35"/>
      <c r="V2" s="36"/>
      <c r="W2" s="8"/>
      <c r="X2" s="37" t="s">
        <v>22</v>
      </c>
      <c r="Y2" s="38"/>
      <c r="Z2" s="39"/>
      <c r="AA2" s="10" t="s">
        <v>7</v>
      </c>
      <c r="AB2" s="28"/>
      <c r="AC2" s="28"/>
      <c r="AD2" s="28"/>
      <c r="AE2" s="35"/>
      <c r="AF2" s="11"/>
      <c r="AG2" s="27"/>
      <c r="AH2" s="23" t="s">
        <v>23</v>
      </c>
      <c r="AI2" s="28"/>
      <c r="AJ2" s="28"/>
      <c r="AK2" s="36"/>
      <c r="AL2" s="8"/>
      <c r="AM2" s="23" t="s">
        <v>21</v>
      </c>
      <c r="AN2" s="28"/>
      <c r="AO2" s="28"/>
      <c r="AP2" s="28"/>
      <c r="AQ2" s="35"/>
      <c r="AR2" s="36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24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24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1"/>
      <c r="K4" s="15"/>
      <c r="L4" s="42"/>
      <c r="M4" s="9"/>
      <c r="N4" s="9"/>
      <c r="O4" s="9"/>
      <c r="P4" s="12"/>
      <c r="Q4" s="16"/>
      <c r="R4" s="16"/>
      <c r="S4" s="17"/>
      <c r="T4" s="16"/>
      <c r="U4" s="16"/>
      <c r="V4" s="43"/>
      <c r="W4" s="15"/>
      <c r="X4" s="16">
        <v>2016</v>
      </c>
      <c r="Y4" s="16" t="s">
        <v>16</v>
      </c>
      <c r="Z4" s="1" t="s">
        <v>15</v>
      </c>
      <c r="AA4" s="16">
        <v>16</v>
      </c>
      <c r="AB4" s="16">
        <v>1</v>
      </c>
      <c r="AC4" s="16">
        <v>15</v>
      </c>
      <c r="AD4" s="16">
        <v>18</v>
      </c>
      <c r="AE4" s="16">
        <v>49</v>
      </c>
      <c r="AF4" s="26">
        <v>0.64470000000000005</v>
      </c>
      <c r="AG4" s="12">
        <v>76</v>
      </c>
      <c r="AH4" s="9"/>
      <c r="AI4" s="9"/>
      <c r="AJ4" s="9"/>
      <c r="AK4" s="9"/>
      <c r="AL4" s="12"/>
      <c r="AM4" s="16">
        <v>6</v>
      </c>
      <c r="AN4" s="16">
        <v>1</v>
      </c>
      <c r="AO4" s="16">
        <v>6</v>
      </c>
      <c r="AP4" s="16">
        <v>4</v>
      </c>
      <c r="AQ4" s="16">
        <v>17</v>
      </c>
      <c r="AR4" s="44">
        <v>0.51500000000000001</v>
      </c>
      <c r="AS4" s="45">
        <v>33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>
        <v>2017</v>
      </c>
      <c r="C5" s="18" t="s">
        <v>17</v>
      </c>
      <c r="D5" s="1" t="s">
        <v>15</v>
      </c>
      <c r="E5" s="16">
        <v>23</v>
      </c>
      <c r="F5" s="16">
        <v>0</v>
      </c>
      <c r="G5" s="16">
        <v>2</v>
      </c>
      <c r="H5" s="17">
        <v>24</v>
      </c>
      <c r="I5" s="16">
        <v>69</v>
      </c>
      <c r="J5" s="41">
        <v>0.5</v>
      </c>
      <c r="K5" s="15">
        <v>138</v>
      </c>
      <c r="L5" s="42"/>
      <c r="M5" s="9"/>
      <c r="N5" s="9"/>
      <c r="O5" s="9"/>
      <c r="P5" s="12"/>
      <c r="Q5" s="16">
        <v>2</v>
      </c>
      <c r="R5" s="16">
        <v>0</v>
      </c>
      <c r="S5" s="17">
        <v>0</v>
      </c>
      <c r="T5" s="16">
        <v>0</v>
      </c>
      <c r="U5" s="16">
        <v>3</v>
      </c>
      <c r="V5" s="43">
        <v>0.3</v>
      </c>
      <c r="W5" s="15">
        <v>10</v>
      </c>
      <c r="X5" s="16"/>
      <c r="Y5" s="18"/>
      <c r="Z5" s="1"/>
      <c r="AA5" s="16"/>
      <c r="AB5" s="16"/>
      <c r="AC5" s="16"/>
      <c r="AD5" s="17"/>
      <c r="AE5" s="16"/>
      <c r="AF5" s="41"/>
      <c r="AG5" s="15"/>
      <c r="AH5" s="9"/>
      <c r="AI5" s="9"/>
      <c r="AJ5" s="9"/>
      <c r="AK5" s="9"/>
      <c r="AL5" s="12"/>
      <c r="AM5" s="16"/>
      <c r="AN5" s="16"/>
      <c r="AO5" s="16"/>
      <c r="AP5" s="16"/>
      <c r="AQ5" s="16"/>
      <c r="AR5" s="44"/>
      <c r="AS5" s="45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>
        <v>2018</v>
      </c>
      <c r="C6" s="18" t="s">
        <v>30</v>
      </c>
      <c r="D6" s="1" t="s">
        <v>15</v>
      </c>
      <c r="E6" s="16">
        <v>16</v>
      </c>
      <c r="F6" s="16">
        <v>0</v>
      </c>
      <c r="G6" s="16">
        <v>1</v>
      </c>
      <c r="H6" s="17">
        <v>18</v>
      </c>
      <c r="I6" s="16">
        <v>36</v>
      </c>
      <c r="J6" s="26">
        <v>0.41860000000000003</v>
      </c>
      <c r="K6" s="20">
        <v>86</v>
      </c>
      <c r="L6" s="42"/>
      <c r="M6" s="9"/>
      <c r="N6" s="9"/>
      <c r="O6" s="9"/>
      <c r="P6" s="20"/>
      <c r="Q6" s="16">
        <v>3</v>
      </c>
      <c r="R6" s="16">
        <v>0</v>
      </c>
      <c r="S6" s="17">
        <v>0</v>
      </c>
      <c r="T6" s="16">
        <v>1</v>
      </c>
      <c r="U6" s="16">
        <v>8</v>
      </c>
      <c r="V6" s="44">
        <v>0.44440000000000002</v>
      </c>
      <c r="W6" s="12">
        <v>18</v>
      </c>
      <c r="X6" s="16"/>
      <c r="Y6" s="18"/>
      <c r="Z6" s="1"/>
      <c r="AA6" s="16"/>
      <c r="AB6" s="16"/>
      <c r="AC6" s="16"/>
      <c r="AD6" s="17"/>
      <c r="AE6" s="16"/>
      <c r="AF6" s="41"/>
      <c r="AG6" s="15"/>
      <c r="AH6" s="9"/>
      <c r="AI6" s="9"/>
      <c r="AJ6" s="9"/>
      <c r="AK6" s="9"/>
      <c r="AL6" s="12"/>
      <c r="AM6" s="16"/>
      <c r="AN6" s="16"/>
      <c r="AO6" s="16"/>
      <c r="AP6" s="16"/>
      <c r="AQ6" s="16"/>
      <c r="AR6" s="44"/>
      <c r="AS6" s="45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>
        <v>2019</v>
      </c>
      <c r="C7" s="16" t="s">
        <v>31</v>
      </c>
      <c r="D7" s="1" t="s">
        <v>15</v>
      </c>
      <c r="E7" s="16">
        <v>23</v>
      </c>
      <c r="F7" s="16">
        <v>0</v>
      </c>
      <c r="G7" s="16">
        <v>4</v>
      </c>
      <c r="H7" s="16">
        <v>25</v>
      </c>
      <c r="I7" s="16">
        <v>94</v>
      </c>
      <c r="J7" s="41">
        <v>0.62250000000000005</v>
      </c>
      <c r="K7" s="15">
        <v>151</v>
      </c>
      <c r="L7" s="42"/>
      <c r="M7" s="9"/>
      <c r="N7" s="9"/>
      <c r="O7" s="9"/>
      <c r="P7" s="12"/>
      <c r="Q7" s="16"/>
      <c r="R7" s="16"/>
      <c r="S7" s="16"/>
      <c r="T7" s="16"/>
      <c r="U7" s="16"/>
      <c r="V7" s="43"/>
      <c r="W7" s="15"/>
      <c r="X7" s="16"/>
      <c r="Y7" s="18"/>
      <c r="Z7" s="1"/>
      <c r="AA7" s="16"/>
      <c r="AB7" s="16"/>
      <c r="AC7" s="16"/>
      <c r="AD7" s="17"/>
      <c r="AE7" s="16"/>
      <c r="AF7" s="41"/>
      <c r="AG7" s="15"/>
      <c r="AH7" s="9"/>
      <c r="AI7" s="9"/>
      <c r="AJ7" s="9"/>
      <c r="AK7" s="9"/>
      <c r="AL7" s="12"/>
      <c r="AM7" s="16"/>
      <c r="AN7" s="16"/>
      <c r="AO7" s="16"/>
      <c r="AP7" s="16"/>
      <c r="AQ7" s="16"/>
      <c r="AR7" s="44"/>
      <c r="AS7" s="45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ht="14.25" x14ac:dyDescent="0.2">
      <c r="A8" s="20"/>
      <c r="B8" s="46" t="s">
        <v>25</v>
      </c>
      <c r="C8" s="7"/>
      <c r="D8" s="6"/>
      <c r="E8" s="47">
        <f>SUM(E4:E7)</f>
        <v>62</v>
      </c>
      <c r="F8" s="47">
        <f>SUM(F4:F7)</f>
        <v>0</v>
      </c>
      <c r="G8" s="47">
        <f>SUM(G4:G7)</f>
        <v>7</v>
      </c>
      <c r="H8" s="47">
        <f>SUM(H4:H7)</f>
        <v>67</v>
      </c>
      <c r="I8" s="47">
        <f>SUM(I4:I7)</f>
        <v>199</v>
      </c>
      <c r="J8" s="48">
        <f>PRODUCT(I8/K8)</f>
        <v>0.53066666666666662</v>
      </c>
      <c r="K8" s="27">
        <f>SUM(K4:K7)</f>
        <v>375</v>
      </c>
      <c r="L8" s="23"/>
      <c r="M8" s="35"/>
      <c r="N8" s="49"/>
      <c r="O8" s="50"/>
      <c r="P8" s="12"/>
      <c r="Q8" s="47">
        <f>SUM(Q4:Q7)</f>
        <v>5</v>
      </c>
      <c r="R8" s="47">
        <f>SUM(R4:R7)</f>
        <v>0</v>
      </c>
      <c r="S8" s="47">
        <f>SUM(S4:S7)</f>
        <v>0</v>
      </c>
      <c r="T8" s="47">
        <f>SUM(T4:T7)</f>
        <v>1</v>
      </c>
      <c r="U8" s="47">
        <f>SUM(U4:U7)</f>
        <v>11</v>
      </c>
      <c r="V8" s="48">
        <f>PRODUCT(U8/W8)</f>
        <v>0.39285714285714285</v>
      </c>
      <c r="W8" s="27">
        <f>SUM(W4:W7)</f>
        <v>28</v>
      </c>
      <c r="X8" s="19" t="s">
        <v>25</v>
      </c>
      <c r="Y8" s="13"/>
      <c r="Z8" s="11"/>
      <c r="AA8" s="47">
        <f>SUM(AA4:AA7)</f>
        <v>16</v>
      </c>
      <c r="AB8" s="47">
        <f>SUM(AB4:AB7)</f>
        <v>1</v>
      </c>
      <c r="AC8" s="47">
        <f>SUM(AC4:AC7)</f>
        <v>15</v>
      </c>
      <c r="AD8" s="47">
        <f>SUM(AD4:AD7)</f>
        <v>18</v>
      </c>
      <c r="AE8" s="47">
        <f>SUM(AE4:AE7)</f>
        <v>49</v>
      </c>
      <c r="AF8" s="48">
        <f>PRODUCT(AE8/AG8)</f>
        <v>0.64473684210526316</v>
      </c>
      <c r="AG8" s="27">
        <f>SUM(AG4:AG7)</f>
        <v>76</v>
      </c>
      <c r="AH8" s="23"/>
      <c r="AI8" s="35"/>
      <c r="AJ8" s="49"/>
      <c r="AK8" s="50"/>
      <c r="AL8" s="12"/>
      <c r="AM8" s="47">
        <f>SUM(AM4:AM7)</f>
        <v>6</v>
      </c>
      <c r="AN8" s="47">
        <f>SUM(AN4:AN7)</f>
        <v>1</v>
      </c>
      <c r="AO8" s="47">
        <f>SUM(AO4:AO7)</f>
        <v>6</v>
      </c>
      <c r="AP8" s="47">
        <f>SUM(AP4:AP7)</f>
        <v>4</v>
      </c>
      <c r="AQ8" s="47">
        <f>SUM(AQ4:AQ7)</f>
        <v>17</v>
      </c>
      <c r="AR8" s="48">
        <f>PRODUCT(AQ8/AS8)</f>
        <v>0.51515151515151514</v>
      </c>
      <c r="AS8" s="40">
        <f>SUM(AS4:AS7)</f>
        <v>33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20"/>
      <c r="C9" s="20"/>
      <c r="D9" s="20"/>
      <c r="E9" s="20"/>
      <c r="F9" s="20"/>
      <c r="G9" s="20"/>
      <c r="H9" s="20"/>
      <c r="I9" s="20"/>
      <c r="J9" s="21"/>
      <c r="K9" s="15"/>
      <c r="L9" s="12"/>
      <c r="M9" s="12"/>
      <c r="N9" s="12"/>
      <c r="O9" s="12"/>
      <c r="P9" s="20"/>
      <c r="Q9" s="20"/>
      <c r="R9" s="22"/>
      <c r="S9" s="20"/>
      <c r="T9" s="20"/>
      <c r="U9" s="12"/>
      <c r="V9" s="12"/>
      <c r="W9" s="15"/>
      <c r="X9" s="20"/>
      <c r="Y9" s="20"/>
      <c r="Z9" s="20"/>
      <c r="AA9" s="20"/>
      <c r="AB9" s="20"/>
      <c r="AC9" s="20"/>
      <c r="AD9" s="20"/>
      <c r="AE9" s="20"/>
      <c r="AF9" s="21"/>
      <c r="AG9" s="15"/>
      <c r="AH9" s="12"/>
      <c r="AI9" s="12"/>
      <c r="AJ9" s="12"/>
      <c r="AK9" s="12"/>
      <c r="AL9" s="20"/>
      <c r="AM9" s="20"/>
      <c r="AN9" s="22"/>
      <c r="AO9" s="20"/>
      <c r="AP9" s="20"/>
      <c r="AQ9" s="12"/>
      <c r="AR9" s="12"/>
      <c r="AS9" s="15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51" t="s">
        <v>26</v>
      </c>
      <c r="C10" s="52"/>
      <c r="D10" s="53"/>
      <c r="E10" s="11" t="s">
        <v>2</v>
      </c>
      <c r="F10" s="9" t="s">
        <v>6</v>
      </c>
      <c r="G10" s="11" t="s">
        <v>4</v>
      </c>
      <c r="H10" s="9" t="s">
        <v>5</v>
      </c>
      <c r="I10" s="9" t="s">
        <v>8</v>
      </c>
      <c r="J10" s="9" t="s">
        <v>9</v>
      </c>
      <c r="K10" s="12"/>
      <c r="L10" s="9" t="s">
        <v>10</v>
      </c>
      <c r="M10" s="9" t="s">
        <v>11</v>
      </c>
      <c r="N10" s="9" t="s">
        <v>27</v>
      </c>
      <c r="O10" s="9" t="s">
        <v>28</v>
      </c>
      <c r="Q10" s="22"/>
      <c r="R10" s="22" t="s">
        <v>12</v>
      </c>
      <c r="S10" s="22"/>
      <c r="T10" s="20" t="s">
        <v>14</v>
      </c>
      <c r="U10" s="12"/>
      <c r="V10" s="15"/>
      <c r="W10" s="15"/>
      <c r="X10" s="54"/>
      <c r="Y10" s="54"/>
      <c r="Z10" s="54"/>
      <c r="AA10" s="54"/>
      <c r="AB10" s="54"/>
      <c r="AC10" s="22"/>
      <c r="AD10" s="22"/>
      <c r="AE10" s="22"/>
      <c r="AF10" s="20"/>
      <c r="AG10" s="20"/>
      <c r="AH10" s="20"/>
      <c r="AI10" s="20"/>
      <c r="AJ10" s="20"/>
      <c r="AK10" s="20"/>
      <c r="AM10" s="15"/>
      <c r="AN10" s="54"/>
      <c r="AO10" s="54"/>
      <c r="AP10" s="54"/>
      <c r="AQ10" s="54"/>
      <c r="AR10" s="54"/>
      <c r="AS10" s="54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24" t="s">
        <v>29</v>
      </c>
      <c r="C11" s="3"/>
      <c r="D11" s="25"/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6">
        <v>0</v>
      </c>
      <c r="K11" s="20">
        <v>0</v>
      </c>
      <c r="L11" s="57">
        <v>0</v>
      </c>
      <c r="M11" s="57">
        <v>0</v>
      </c>
      <c r="N11" s="57">
        <v>0</v>
      </c>
      <c r="O11" s="57">
        <v>0</v>
      </c>
      <c r="Q11" s="22"/>
      <c r="R11" s="22"/>
      <c r="S11" s="22"/>
      <c r="T11" s="20"/>
      <c r="U11" s="20"/>
      <c r="V11" s="20"/>
      <c r="W11" s="20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0"/>
      <c r="AL11" s="20"/>
      <c r="AM11" s="20"/>
      <c r="AN11" s="22"/>
      <c r="AO11" s="22"/>
      <c r="AP11" s="22"/>
      <c r="AQ11" s="22"/>
      <c r="AR11" s="22"/>
      <c r="AS11" s="22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58" t="s">
        <v>13</v>
      </c>
      <c r="C12" s="59"/>
      <c r="D12" s="60"/>
      <c r="E12" s="55">
        <f>PRODUCT(E8+Q8)</f>
        <v>67</v>
      </c>
      <c r="F12" s="55">
        <f>PRODUCT(F8+R8)</f>
        <v>0</v>
      </c>
      <c r="G12" s="55">
        <f>PRODUCT(G8+S8)</f>
        <v>7</v>
      </c>
      <c r="H12" s="55">
        <f>PRODUCT(H8+T8)</f>
        <v>68</v>
      </c>
      <c r="I12" s="55">
        <f>PRODUCT(I8+U8)</f>
        <v>210</v>
      </c>
      <c r="J12" s="56">
        <f>PRODUCT(I12/K12)</f>
        <v>0.52109181141439209</v>
      </c>
      <c r="K12" s="20">
        <f>PRODUCT(K8+W8)</f>
        <v>403</v>
      </c>
      <c r="L12" s="57">
        <f>PRODUCT((F12+G12)/E12)</f>
        <v>0.1044776119402985</v>
      </c>
      <c r="M12" s="57">
        <f>PRODUCT(H12/E12)</f>
        <v>1.0149253731343284</v>
      </c>
      <c r="N12" s="57">
        <f>PRODUCT((F12+G12+H12)/E12)</f>
        <v>1.1194029850746268</v>
      </c>
      <c r="O12" s="57">
        <f>PRODUCT(I12/E12)</f>
        <v>3.1343283582089554</v>
      </c>
      <c r="Q12" s="22"/>
      <c r="R12" s="22"/>
      <c r="S12" s="22"/>
      <c r="T12" s="20"/>
      <c r="U12" s="20"/>
      <c r="V12" s="20"/>
      <c r="W12" s="20"/>
      <c r="X12" s="20"/>
      <c r="Y12" s="20"/>
      <c r="Z12" s="20"/>
      <c r="AA12" s="20"/>
      <c r="AB12" s="20"/>
      <c r="AC12" s="22"/>
      <c r="AD12" s="22"/>
      <c r="AE12" s="22"/>
      <c r="AF12" s="22"/>
      <c r="AG12" s="22"/>
      <c r="AH12" s="22"/>
      <c r="AI12" s="22"/>
      <c r="AJ12" s="22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4" t="s">
        <v>22</v>
      </c>
      <c r="C13" s="61"/>
      <c r="D13" s="62"/>
      <c r="E13" s="55">
        <f>PRODUCT(AA8+AM8)</f>
        <v>22</v>
      </c>
      <c r="F13" s="55">
        <f>PRODUCT(AB8+AN8)</f>
        <v>2</v>
      </c>
      <c r="G13" s="55">
        <f>PRODUCT(AC8+AO8)</f>
        <v>21</v>
      </c>
      <c r="H13" s="55">
        <f>PRODUCT(AD8+AP8)</f>
        <v>22</v>
      </c>
      <c r="I13" s="55">
        <f>PRODUCT(AE8+AQ8)</f>
        <v>66</v>
      </c>
      <c r="J13" s="56">
        <f>PRODUCT(I13/K13)</f>
        <v>0.60550458715596334</v>
      </c>
      <c r="K13" s="12">
        <f>PRODUCT(AG8+AS8)</f>
        <v>109</v>
      </c>
      <c r="L13" s="57">
        <f>PRODUCT((F13+G13)/E13)</f>
        <v>1.0454545454545454</v>
      </c>
      <c r="M13" s="57">
        <f>PRODUCT(H13/E13)</f>
        <v>1</v>
      </c>
      <c r="N13" s="57">
        <f>PRODUCT((F13+G13+H13)/E13)</f>
        <v>2.0454545454545454</v>
      </c>
      <c r="O13" s="57">
        <f>PRODUCT(I13/E13)</f>
        <v>3</v>
      </c>
      <c r="Q13" s="22"/>
      <c r="R13" s="22"/>
      <c r="S13" s="20"/>
      <c r="T13" s="20"/>
      <c r="U13" s="12"/>
      <c r="V13" s="12"/>
      <c r="W13" s="20"/>
      <c r="X13" s="20"/>
      <c r="Y13" s="20"/>
      <c r="Z13" s="20"/>
      <c r="AA13" s="20"/>
      <c r="AB13" s="20"/>
      <c r="AC13" s="22"/>
      <c r="AD13" s="22"/>
      <c r="AE13" s="22"/>
      <c r="AF13" s="22"/>
      <c r="AG13" s="22"/>
      <c r="AH13" s="22"/>
      <c r="AI13" s="22"/>
      <c r="AJ13" s="22"/>
      <c r="AK13" s="20"/>
      <c r="AL13" s="12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63" t="s">
        <v>25</v>
      </c>
      <c r="C14" s="64"/>
      <c r="D14" s="65"/>
      <c r="E14" s="55">
        <f>SUM(E11:E13)</f>
        <v>89</v>
      </c>
      <c r="F14" s="55">
        <f t="shared" ref="F14:I14" si="0">SUM(F11:F13)</f>
        <v>2</v>
      </c>
      <c r="G14" s="55">
        <f t="shared" si="0"/>
        <v>28</v>
      </c>
      <c r="H14" s="55">
        <f t="shared" si="0"/>
        <v>90</v>
      </c>
      <c r="I14" s="55">
        <f t="shared" si="0"/>
        <v>276</v>
      </c>
      <c r="J14" s="56">
        <f>PRODUCT(I14/K14)</f>
        <v>0.5390625</v>
      </c>
      <c r="K14" s="20">
        <f>SUM(K11:K13)</f>
        <v>512</v>
      </c>
      <c r="L14" s="57">
        <f>PRODUCT((F14+G14)/E14)</f>
        <v>0.33707865168539325</v>
      </c>
      <c r="M14" s="57">
        <f>PRODUCT(H14/E14)</f>
        <v>1.0112359550561798</v>
      </c>
      <c r="N14" s="57">
        <f>PRODUCT((F14+G14+H14)/E14)</f>
        <v>1.348314606741573</v>
      </c>
      <c r="O14" s="57">
        <f>PRODUCT(I14/E14)</f>
        <v>3.101123595505618</v>
      </c>
      <c r="Q14" s="12"/>
      <c r="R14" s="12"/>
      <c r="S14" s="12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2"/>
      <c r="AF14" s="22"/>
      <c r="AG14" s="22"/>
      <c r="AH14" s="22"/>
      <c r="AI14" s="22"/>
      <c r="AJ14" s="22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12"/>
      <c r="F15" s="12"/>
      <c r="G15" s="12"/>
      <c r="H15" s="12"/>
      <c r="I15" s="12"/>
      <c r="J15" s="20"/>
      <c r="K15" s="20"/>
      <c r="L15" s="12"/>
      <c r="M15" s="12"/>
      <c r="N15" s="12"/>
      <c r="O15" s="12"/>
      <c r="P15" s="20"/>
      <c r="Q15" s="20"/>
      <c r="R15" s="20"/>
      <c r="S15" s="20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22"/>
      <c r="AH15" s="22"/>
      <c r="AI15" s="22"/>
      <c r="AJ15" s="22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22"/>
      <c r="AH16" s="22"/>
      <c r="AI16" s="22"/>
      <c r="AJ16" s="22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22"/>
      <c r="AH17" s="22"/>
      <c r="AI17" s="22"/>
      <c r="AJ17" s="22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22"/>
      <c r="AH18" s="22"/>
      <c r="AI18" s="22"/>
      <c r="AJ18" s="2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22"/>
      <c r="AH19" s="22"/>
      <c r="AI19" s="2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22"/>
      <c r="AH20" s="22"/>
      <c r="AI20" s="2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22"/>
      <c r="AH21" s="22"/>
      <c r="AI21" s="2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22"/>
      <c r="AH22" s="22"/>
      <c r="AI22" s="2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22"/>
      <c r="AH23" s="22"/>
      <c r="AI23" s="2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22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22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22"/>
      <c r="AH53" s="22"/>
      <c r="AI53" s="22"/>
      <c r="AJ53" s="22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22"/>
      <c r="AH54" s="22"/>
      <c r="AI54" s="22"/>
      <c r="AJ54" s="22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22"/>
      <c r="AH55" s="22"/>
      <c r="AI55" s="22"/>
      <c r="AJ55" s="22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22"/>
      <c r="AH56" s="22"/>
      <c r="AI56" s="22"/>
      <c r="AJ56" s="22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22"/>
      <c r="AH57" s="22"/>
      <c r="AI57" s="22"/>
      <c r="AJ57" s="22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22"/>
      <c r="AH58" s="22"/>
      <c r="AI58" s="22"/>
      <c r="AJ58" s="2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22"/>
      <c r="AH59" s="22"/>
      <c r="AI59" s="2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22"/>
      <c r="AH60" s="22"/>
      <c r="AI60" s="2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22"/>
      <c r="AH61" s="22"/>
      <c r="AI61" s="2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22"/>
      <c r="AH62" s="22"/>
      <c r="AI62" s="2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22"/>
      <c r="AH63" s="22"/>
      <c r="AI63" s="2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22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22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22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22"/>
      <c r="AH87" s="22"/>
      <c r="AI87" s="22"/>
      <c r="AJ87" s="22"/>
      <c r="AK87" s="20"/>
      <c r="AL87" s="12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22"/>
      <c r="AH88" s="22"/>
      <c r="AI88" s="22"/>
      <c r="AJ88" s="22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22"/>
      <c r="AH89" s="22"/>
      <c r="AI89" s="22"/>
      <c r="AJ89" s="22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22"/>
      <c r="AH90" s="22"/>
      <c r="AI90" s="22"/>
      <c r="AJ90" s="22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22"/>
      <c r="AH91" s="22"/>
      <c r="AI91" s="22"/>
      <c r="AJ91" s="22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22"/>
      <c r="AH92" s="22"/>
      <c r="AI92" s="22"/>
      <c r="AJ92" s="22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22"/>
      <c r="AH93" s="22"/>
      <c r="AI93" s="22"/>
      <c r="AJ93" s="2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22"/>
      <c r="AH94" s="22"/>
      <c r="AI94" s="22"/>
      <c r="AJ94" s="2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22"/>
      <c r="AH95" s="22"/>
      <c r="AI95" s="22"/>
      <c r="AJ95" s="2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22"/>
      <c r="AH96" s="22"/>
      <c r="AI96" s="22"/>
      <c r="AJ96" s="2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22"/>
      <c r="AH97" s="22"/>
      <c r="AI97" s="2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22"/>
      <c r="AH98" s="22"/>
      <c r="AI98" s="2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22"/>
      <c r="AH99" s="22"/>
      <c r="AI99" s="2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22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22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22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22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22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22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0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0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0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0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12"/>
      <c r="AL179" s="12"/>
    </row>
    <row r="180" spans="12:38" x14ac:dyDescent="0.25">
      <c r="R180" s="15"/>
      <c r="S180" s="15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</row>
    <row r="181" spans="12:38" x14ac:dyDescent="0.25">
      <c r="R181" s="15"/>
      <c r="S181" s="15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</row>
    <row r="182" spans="12:38" x14ac:dyDescent="0.25">
      <c r="R182" s="15"/>
      <c r="S182" s="15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2:38" x14ac:dyDescent="0.25">
      <c r="L183"/>
      <c r="M183"/>
      <c r="N183"/>
      <c r="O183"/>
      <c r="P183"/>
      <c r="R183" s="15"/>
      <c r="S183" s="15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/>
      <c r="AL183"/>
    </row>
    <row r="184" spans="12:38" x14ac:dyDescent="0.25">
      <c r="L184"/>
      <c r="M184"/>
      <c r="N184"/>
      <c r="O184"/>
      <c r="P184"/>
      <c r="R184" s="15"/>
      <c r="S184" s="15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/>
      <c r="AL184"/>
    </row>
    <row r="185" spans="12:38" x14ac:dyDescent="0.25">
      <c r="L185"/>
      <c r="M185"/>
      <c r="N185"/>
      <c r="O185"/>
      <c r="P185"/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ht="14.25" x14ac:dyDescent="0.2">
      <c r="L208"/>
      <c r="M208"/>
      <c r="N208"/>
      <c r="O208"/>
      <c r="P208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ht="14.25" x14ac:dyDescent="0.2">
      <c r="L209"/>
      <c r="M209"/>
      <c r="N209"/>
      <c r="O209"/>
      <c r="P209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</sheetData>
  <sortState ref="B6:AR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2019-08-22T22:42:07Z</dcterms:modified>
</cp:coreProperties>
</file>