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6" i="2" l="1"/>
  <c r="O8" i="1" l="1"/>
  <c r="K11" i="1" l="1"/>
  <c r="O9" i="1"/>
  <c r="O11" i="1" s="1"/>
  <c r="M11" i="1"/>
  <c r="AE11" i="1"/>
  <c r="AD11" i="1"/>
  <c r="AC11" i="1"/>
  <c r="AB11" i="1"/>
  <c r="AA11" i="1"/>
  <c r="Z11" i="1"/>
  <c r="Y11" i="1"/>
  <c r="I17" i="1" s="1"/>
  <c r="N17" i="1" s="1"/>
  <c r="X11" i="1"/>
  <c r="H17" i="1" s="1"/>
  <c r="W11" i="1"/>
  <c r="G17" i="1" s="1"/>
  <c r="V11" i="1"/>
  <c r="F17" i="1" s="1"/>
  <c r="U11" i="1"/>
  <c r="E17" i="1" s="1"/>
  <c r="T11" i="1"/>
  <c r="S11" i="1"/>
  <c r="R11" i="1"/>
  <c r="Q11" i="1"/>
  <c r="P11" i="1"/>
  <c r="L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G18" i="1" l="1"/>
  <c r="L17" i="1"/>
  <c r="M17" i="1"/>
  <c r="K17" i="1"/>
  <c r="E18" i="1"/>
  <c r="D12" i="1"/>
  <c r="M15" i="1"/>
  <c r="I18" i="1"/>
  <c r="K15" i="1"/>
  <c r="F18" i="1"/>
  <c r="H18" i="1"/>
  <c r="L15" i="1"/>
  <c r="N11" i="1"/>
  <c r="N15" i="1" s="1"/>
  <c r="O15" i="1"/>
  <c r="O18" i="1" s="1"/>
  <c r="L18" i="1" l="1"/>
  <c r="K18" i="1"/>
  <c r="N18" i="1"/>
  <c r="M18" i="1"/>
</calcChain>
</file>

<file path=xl/sharedStrings.xml><?xml version="1.0" encoding="utf-8"?>
<sst xmlns="http://schemas.openxmlformats.org/spreadsheetml/2006/main" count="135" uniqueCount="91">
  <si>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</si>
  <si>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</si>
  <si>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</si>
  <si>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</si>
  <si>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</si>
  <si>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</si>
  <si>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</si>
  <si>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</si>
  <si>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</si>
  <si>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</si>
  <si>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</si>
  <si>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</si>
  <si>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</si>
  <si>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</si>
  <si>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</si>
  <si>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</si>
  <si>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</si>
  <si>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</si>
  <si>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</si>
  <si>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</si>
  <si>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</si>
  <si>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</si>
  <si>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</si>
  <si>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</si>
  <si>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</si>
  <si>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</si>
  <si>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</si>
  <si>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</si>
  <si>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</si>
  <si>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</si>
  <si>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</si>
  <si>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</si>
  <si>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</si>
  <si>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</si>
  <si>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</si>
  <si>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</si>
  <si>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</si>
  <si>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</si>
  <si>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</si>
  <si>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</si>
  <si>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</si>
  <si>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</si>
  <si>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</si>
  <si>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</si>
  <si>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09.05. 2013  Lukko - Roihu  2-0  (6-2, 2-0)</t>
  </si>
  <si>
    <t>8.  ottelu</t>
  </si>
  <si>
    <t>05.06. 2013  Roihu - Kirittäret  0-2  (7-9, 1-7)</t>
  </si>
  <si>
    <t>Johanna Pakarinen</t>
  </si>
  <si>
    <t>10.6.1994   Helsinki</t>
  </si>
  <si>
    <t>Roihu = Roihu, Helsinki  (1957),  kasvattajaseura</t>
  </si>
  <si>
    <t xml:space="preserve">  18 v 10 kk 29 pv</t>
  </si>
  <si>
    <t xml:space="preserve">  18 v 11 kk 26 pv</t>
  </si>
  <si>
    <t>11.</t>
  </si>
  <si>
    <t>40.  ottelu</t>
  </si>
  <si>
    <t>23.07. 2014  VuVe - Roihu  2-0  (3-0, 7-6)</t>
  </si>
  <si>
    <t xml:space="preserve">  20 v   1 kk 13 pv</t>
  </si>
  <si>
    <t>alemmat pudotuspelit, superpesiskarsinta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</si>
  <si>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</si>
  <si>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</si>
  <si>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</si>
  <si>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</si>
  <si>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</si>
  <si>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</si>
  <si>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</si>
  <si>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</si>
  <si>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</si>
  <si>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</si>
  <si>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</si>
  <si>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</si>
  <si>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</si>
  <si>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</si>
  <si>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</si>
  <si>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</si>
  <si>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13.07. 2013  Hyvinkää</t>
  </si>
  <si>
    <t>Itä</t>
  </si>
  <si>
    <t>jok</t>
  </si>
  <si>
    <t>Iivo Parviainen</t>
  </si>
  <si>
    <t>23.07. 2011  Kouvola</t>
  </si>
  <si>
    <t>Mika Takalahti</t>
  </si>
  <si>
    <t xml:space="preserve">  0-2  (0-5, 6-14)</t>
  </si>
  <si>
    <t>4/7</t>
  </si>
  <si>
    <t>1/2</t>
  </si>
  <si>
    <t>1/3</t>
  </si>
  <si>
    <t>2/2</t>
  </si>
  <si>
    <t xml:space="preserve">  0-2  (0-1, 1-3)</t>
  </si>
  <si>
    <t>1/4</t>
  </si>
  <si>
    <t>1/1</t>
  </si>
  <si>
    <t>0/3</t>
  </si>
  <si>
    <t>5/11</t>
  </si>
  <si>
    <t>2/4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</si>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</sst>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49" fontId="1" fillId="8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1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2009</v>
      </c>
      <c r="C4" s="59"/>
      <c r="D4" s="60" t="s">
        <v>35</v>
      </c>
      <c r="E4" s="59"/>
      <c r="F4" s="62" t="s">
        <v>34</v>
      </c>
      <c r="G4" s="64"/>
      <c r="H4" s="63"/>
      <c r="I4" s="59"/>
      <c r="J4" s="59"/>
      <c r="K4" s="59"/>
      <c r="L4" s="59"/>
      <c r="M4" s="59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2010</v>
      </c>
      <c r="C5" s="59"/>
      <c r="D5" s="60" t="s">
        <v>35</v>
      </c>
      <c r="E5" s="59"/>
      <c r="F5" s="62" t="s">
        <v>34</v>
      </c>
      <c r="G5" s="64"/>
      <c r="H5" s="63"/>
      <c r="I5" s="59"/>
      <c r="J5" s="59"/>
      <c r="K5" s="59"/>
      <c r="L5" s="59"/>
      <c r="M5" s="59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2011</v>
      </c>
      <c r="C6" s="59"/>
      <c r="D6" s="60" t="s">
        <v>35</v>
      </c>
      <c r="E6" s="59"/>
      <c r="F6" s="62" t="s">
        <v>34</v>
      </c>
      <c r="G6" s="64"/>
      <c r="H6" s="63"/>
      <c r="I6" s="59"/>
      <c r="J6" s="59"/>
      <c r="K6" s="59"/>
      <c r="L6" s="59"/>
      <c r="M6" s="59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2012</v>
      </c>
      <c r="C7" s="59"/>
      <c r="D7" s="60" t="s">
        <v>35</v>
      </c>
      <c r="E7" s="59"/>
      <c r="F7" s="62" t="s">
        <v>34</v>
      </c>
      <c r="G7" s="64"/>
      <c r="H7" s="63"/>
      <c r="I7" s="59"/>
      <c r="J7" s="59"/>
      <c r="K7" s="59"/>
      <c r="L7" s="59"/>
      <c r="M7" s="59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2013</v>
      </c>
      <c r="C8" s="27" t="s">
        <v>36</v>
      </c>
      <c r="D8" s="29" t="s">
        <v>35</v>
      </c>
      <c r="E8" s="27">
        <v>24</v>
      </c>
      <c r="F8" s="27">
        <v>0</v>
      </c>
      <c r="G8" s="27">
        <v>19</v>
      </c>
      <c r="H8" s="27">
        <v>5</v>
      </c>
      <c r="I8" s="27">
        <v>67</v>
      </c>
      <c r="J8" s="27">
        <v>2</v>
      </c>
      <c r="K8" s="27">
        <v>19</v>
      </c>
      <c r="L8" s="27">
        <v>27</v>
      </c>
      <c r="M8" s="27">
        <v>19</v>
      </c>
      <c r="N8" s="30">
        <v>0.36799999999999999</v>
      </c>
      <c r="O8" s="37">
        <f>PRODUCT(I8/N8)</f>
        <v>182.06521739130434</v>
      </c>
      <c r="P8" s="27"/>
      <c r="Q8" s="27"/>
      <c r="R8" s="27"/>
      <c r="S8" s="27"/>
      <c r="T8" s="27"/>
      <c r="U8" s="28">
        <v>4</v>
      </c>
      <c r="V8" s="28">
        <v>0</v>
      </c>
      <c r="W8" s="28">
        <v>2</v>
      </c>
      <c r="X8" s="28">
        <v>1</v>
      </c>
      <c r="Y8" s="28">
        <v>14</v>
      </c>
      <c r="Z8" s="27"/>
      <c r="AA8" s="27"/>
      <c r="AB8" s="27"/>
      <c r="AC8" s="27"/>
      <c r="AD8" s="27"/>
      <c r="AE8" s="27"/>
      <c r="AF8" s="49" t="s">
        <v>57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2014</v>
      </c>
      <c r="C9" s="27" t="s">
        <v>52</v>
      </c>
      <c r="D9" s="29" t="s">
        <v>35</v>
      </c>
      <c r="E9" s="27">
        <v>23</v>
      </c>
      <c r="F9" s="27">
        <v>3</v>
      </c>
      <c r="G9" s="27">
        <v>15</v>
      </c>
      <c r="H9" s="27">
        <v>6</v>
      </c>
      <c r="I9" s="27">
        <v>82</v>
      </c>
      <c r="J9" s="27">
        <v>14</v>
      </c>
      <c r="K9" s="27">
        <v>17</v>
      </c>
      <c r="L9" s="27">
        <v>33</v>
      </c>
      <c r="M9" s="27">
        <v>18</v>
      </c>
      <c r="N9" s="30">
        <v>0.48499999999999999</v>
      </c>
      <c r="O9" s="37">
        <f>PRODUCT(I9/N9)</f>
        <v>169.0721649484536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5</v>
      </c>
      <c r="X9" s="28">
        <v>1</v>
      </c>
      <c r="Y9" s="28">
        <v>34</v>
      </c>
      <c r="Z9" s="27"/>
      <c r="AA9" s="27"/>
      <c r="AB9" s="27"/>
      <c r="AC9" s="27"/>
      <c r="AD9" s="27"/>
      <c r="AE9" s="27"/>
      <c r="AF9" s="49" t="s">
        <v>56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59">
        <v>2015</v>
      </c>
      <c r="C10" s="59"/>
      <c r="D10" s="60" t="s">
        <v>35</v>
      </c>
      <c r="E10" s="59"/>
      <c r="F10" s="62" t="s">
        <v>34</v>
      </c>
      <c r="G10" s="64"/>
      <c r="H10" s="63"/>
      <c r="I10" s="59"/>
      <c r="J10" s="59"/>
      <c r="K10" s="59"/>
      <c r="L10" s="59"/>
      <c r="M10" s="59"/>
      <c r="N10" s="61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SUM(E5:E10)</f>
        <v>47</v>
      </c>
      <c r="F11" s="19">
        <f t="shared" si="0"/>
        <v>3</v>
      </c>
      <c r="G11" s="19">
        <f t="shared" si="0"/>
        <v>34</v>
      </c>
      <c r="H11" s="19">
        <f t="shared" si="0"/>
        <v>11</v>
      </c>
      <c r="I11" s="19">
        <f t="shared" si="0"/>
        <v>149</v>
      </c>
      <c r="J11" s="19">
        <f t="shared" si="0"/>
        <v>16</v>
      </c>
      <c r="K11" s="19">
        <f t="shared" si="0"/>
        <v>36</v>
      </c>
      <c r="L11" s="19">
        <f t="shared" si="0"/>
        <v>60</v>
      </c>
      <c r="M11" s="19">
        <f t="shared" si="0"/>
        <v>37</v>
      </c>
      <c r="N11" s="31">
        <f>PRODUCT(I11/O11)</f>
        <v>0.42433533851382615</v>
      </c>
      <c r="O11" s="32">
        <f t="shared" ref="O11:AE11" si="1">SUM(O5:O10)</f>
        <v>351.13738233975795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11</v>
      </c>
      <c r="V11" s="19">
        <f t="shared" si="1"/>
        <v>0</v>
      </c>
      <c r="W11" s="19">
        <f t="shared" si="1"/>
        <v>7</v>
      </c>
      <c r="X11" s="19">
        <f t="shared" si="1"/>
        <v>2</v>
      </c>
      <c r="Y11" s="19">
        <f t="shared" si="1"/>
        <v>48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101.00000000000001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38</v>
      </c>
      <c r="Q14" s="13"/>
      <c r="R14" s="13"/>
      <c r="S14" s="13"/>
      <c r="T14" s="65"/>
      <c r="U14" s="65"/>
      <c r="V14" s="65"/>
      <c r="W14" s="65"/>
      <c r="X14" s="65"/>
      <c r="Y14" s="13"/>
      <c r="Z14" s="13"/>
      <c r="AA14" s="13"/>
      <c r="AB14" s="13"/>
      <c r="AC14" s="13"/>
      <c r="AD14" s="13"/>
      <c r="AE14" s="13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47</v>
      </c>
      <c r="F15" s="27">
        <f>PRODUCT(F11)</f>
        <v>3</v>
      </c>
      <c r="G15" s="27">
        <f>PRODUCT(G11)</f>
        <v>34</v>
      </c>
      <c r="H15" s="27">
        <f>PRODUCT(H11)</f>
        <v>11</v>
      </c>
      <c r="I15" s="27">
        <f>PRODUCT(I11)</f>
        <v>149</v>
      </c>
      <c r="J15" s="1"/>
      <c r="K15" s="43">
        <f>PRODUCT((F15+G15)/E15)</f>
        <v>0.78723404255319152</v>
      </c>
      <c r="L15" s="43">
        <f>PRODUCT(H15/E15)</f>
        <v>0.23404255319148937</v>
      </c>
      <c r="M15" s="43">
        <f>PRODUCT(I15/E15)</f>
        <v>3.1702127659574466</v>
      </c>
      <c r="N15" s="30">
        <f>PRODUCT(N11)</f>
        <v>0.42433533851382615</v>
      </c>
      <c r="O15" s="25">
        <f>PRODUCT(O11)</f>
        <v>351.13738233975795</v>
      </c>
      <c r="P15" s="67" t="s">
        <v>39</v>
      </c>
      <c r="Q15" s="68"/>
      <c r="R15" s="68"/>
      <c r="S15" s="69" t="s">
        <v>44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70" t="s">
        <v>40</v>
      </c>
      <c r="AE15" s="70"/>
      <c r="AF15" s="71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2" t="s">
        <v>41</v>
      </c>
      <c r="Q16" s="73"/>
      <c r="R16" s="73"/>
      <c r="S16" s="74" t="s">
        <v>44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 t="s">
        <v>40</v>
      </c>
      <c r="AE16" s="75"/>
      <c r="AF16" s="76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>
        <f>PRODUCT(U11)</f>
        <v>11</v>
      </c>
      <c r="F17" s="28">
        <f t="shared" ref="F17:I17" si="2">PRODUCT(V11)</f>
        <v>0</v>
      </c>
      <c r="G17" s="28">
        <f t="shared" si="2"/>
        <v>7</v>
      </c>
      <c r="H17" s="28">
        <f t="shared" si="2"/>
        <v>2</v>
      </c>
      <c r="I17" s="28">
        <f t="shared" si="2"/>
        <v>48</v>
      </c>
      <c r="J17" s="1"/>
      <c r="K17" s="50">
        <f>PRODUCT((F17+G17)/E17)</f>
        <v>0.63636363636363635</v>
      </c>
      <c r="L17" s="50">
        <f>PRODUCT(H17/E17)</f>
        <v>0.18181818181818182</v>
      </c>
      <c r="M17" s="50">
        <f>PRODUCT(I17/E17)</f>
        <v>4.3636363636363633</v>
      </c>
      <c r="N17" s="51">
        <f>PRODUCT(I17/O17)</f>
        <v>0.5161290322580645</v>
      </c>
      <c r="O17" s="25">
        <v>93</v>
      </c>
      <c r="P17" s="72" t="s">
        <v>42</v>
      </c>
      <c r="Q17" s="73"/>
      <c r="R17" s="73"/>
      <c r="S17" s="74" t="s">
        <v>46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45</v>
      </c>
      <c r="AE17" s="75"/>
      <c r="AF17" s="76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58</v>
      </c>
      <c r="F18" s="19">
        <f>SUM(F15:F17)</f>
        <v>3</v>
      </c>
      <c r="G18" s="19">
        <f>SUM(G15:G17)</f>
        <v>41</v>
      </c>
      <c r="H18" s="19">
        <f>SUM(H15:H17)</f>
        <v>13</v>
      </c>
      <c r="I18" s="19">
        <f>SUM(I15:I17)</f>
        <v>197</v>
      </c>
      <c r="J18" s="1"/>
      <c r="K18" s="55">
        <f>PRODUCT((F18+G18)/E18)</f>
        <v>0.75862068965517238</v>
      </c>
      <c r="L18" s="55">
        <f>PRODUCT(H18/E18)</f>
        <v>0.22413793103448276</v>
      </c>
      <c r="M18" s="55">
        <f>PRODUCT(I18/E18)</f>
        <v>3.396551724137931</v>
      </c>
      <c r="N18" s="31">
        <f>PRODUCT(I18/O18)</f>
        <v>0.44355644859747062</v>
      </c>
      <c r="O18" s="25">
        <f>SUM(O15:O17)</f>
        <v>444.13738233975795</v>
      </c>
      <c r="P18" s="77" t="s">
        <v>43</v>
      </c>
      <c r="Q18" s="78"/>
      <c r="R18" s="78"/>
      <c r="S18" s="79" t="s">
        <v>54</v>
      </c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 t="s">
        <v>53</v>
      </c>
      <c r="AE18" s="80"/>
      <c r="AF18" s="81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37</v>
      </c>
      <c r="C20" s="58"/>
      <c r="D20" s="1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58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39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9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38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2" t="s">
        <v>58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33"/>
      <c r="R1" s="133"/>
      <c r="S1" s="133"/>
      <c r="T1" s="133"/>
      <c r="U1" s="133"/>
      <c r="V1" s="83"/>
      <c r="W1" s="84"/>
      <c r="X1" s="63"/>
      <c r="Y1" s="85"/>
      <c r="Z1" s="85"/>
      <c r="AA1" s="85"/>
      <c r="AB1" s="85"/>
      <c r="AC1" s="85"/>
      <c r="AD1" s="85"/>
    </row>
    <row r="2" spans="1:30" x14ac:dyDescent="0.25">
      <c r="A2" s="9"/>
      <c r="B2" s="106" t="s">
        <v>47</v>
      </c>
      <c r="C2" s="107" t="s">
        <v>48</v>
      </c>
      <c r="D2" s="108"/>
      <c r="E2" s="8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4"/>
      <c r="R2" s="134"/>
      <c r="S2" s="134"/>
      <c r="T2" s="134"/>
      <c r="U2" s="134"/>
      <c r="V2" s="12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9"/>
      <c r="B3" s="87" t="s">
        <v>59</v>
      </c>
      <c r="C3" s="23" t="s">
        <v>60</v>
      </c>
      <c r="D3" s="88" t="s">
        <v>61</v>
      </c>
      <c r="E3" s="89" t="s">
        <v>1</v>
      </c>
      <c r="F3" s="25"/>
      <c r="G3" s="90" t="s">
        <v>62</v>
      </c>
      <c r="H3" s="91" t="s">
        <v>63</v>
      </c>
      <c r="I3" s="91" t="s">
        <v>31</v>
      </c>
      <c r="J3" s="18" t="s">
        <v>64</v>
      </c>
      <c r="K3" s="92" t="s">
        <v>65</v>
      </c>
      <c r="L3" s="92" t="s">
        <v>66</v>
      </c>
      <c r="M3" s="90" t="s">
        <v>67</v>
      </c>
      <c r="N3" s="90" t="s">
        <v>30</v>
      </c>
      <c r="O3" s="91" t="s">
        <v>68</v>
      </c>
      <c r="P3" s="90" t="s">
        <v>63</v>
      </c>
      <c r="Q3" s="135" t="s">
        <v>3</v>
      </c>
      <c r="R3" s="135">
        <v>1</v>
      </c>
      <c r="S3" s="135">
        <v>2</v>
      </c>
      <c r="T3" s="135">
        <v>3</v>
      </c>
      <c r="U3" s="135" t="s">
        <v>69</v>
      </c>
      <c r="V3" s="18" t="s">
        <v>21</v>
      </c>
      <c r="W3" s="17" t="s">
        <v>70</v>
      </c>
      <c r="X3" s="17" t="s">
        <v>71</v>
      </c>
      <c r="Y3" s="85"/>
      <c r="Z3" s="85"/>
      <c r="AA3" s="85"/>
      <c r="AB3" s="85"/>
      <c r="AC3" s="85"/>
      <c r="AD3" s="85"/>
    </row>
    <row r="4" spans="1:30" x14ac:dyDescent="0.25">
      <c r="A4" s="9"/>
      <c r="B4" s="93" t="s">
        <v>77</v>
      </c>
      <c r="C4" s="117" t="s">
        <v>79</v>
      </c>
      <c r="D4" s="94" t="s">
        <v>72</v>
      </c>
      <c r="E4" s="116" t="s">
        <v>35</v>
      </c>
      <c r="F4" s="118"/>
      <c r="G4" s="95">
        <v>1</v>
      </c>
      <c r="H4" s="95"/>
      <c r="I4" s="96"/>
      <c r="J4" s="97"/>
      <c r="K4" s="97" t="s">
        <v>75</v>
      </c>
      <c r="L4" s="97"/>
      <c r="M4" s="97">
        <v>1</v>
      </c>
      <c r="N4" s="95"/>
      <c r="O4" s="96">
        <v>2</v>
      </c>
      <c r="P4" s="95">
        <v>3</v>
      </c>
      <c r="Q4" s="119" t="s">
        <v>80</v>
      </c>
      <c r="R4" s="119" t="s">
        <v>81</v>
      </c>
      <c r="S4" s="119"/>
      <c r="T4" s="119" t="s">
        <v>82</v>
      </c>
      <c r="U4" s="119" t="s">
        <v>83</v>
      </c>
      <c r="V4" s="98">
        <v>0.57099999999999995</v>
      </c>
      <c r="W4" s="94" t="s">
        <v>78</v>
      </c>
      <c r="X4" s="95">
        <v>1016</v>
      </c>
      <c r="Y4" s="85"/>
      <c r="Z4" s="85"/>
      <c r="AA4" s="85"/>
      <c r="AB4" s="85"/>
      <c r="AC4" s="85"/>
      <c r="AD4" s="85"/>
    </row>
    <row r="5" spans="1:30" x14ac:dyDescent="0.25">
      <c r="A5" s="24"/>
      <c r="B5" s="115" t="s">
        <v>73</v>
      </c>
      <c r="C5" s="120" t="s">
        <v>84</v>
      </c>
      <c r="D5" s="109" t="s">
        <v>74</v>
      </c>
      <c r="E5" s="110" t="s">
        <v>35</v>
      </c>
      <c r="F5" s="118"/>
      <c r="G5" s="111"/>
      <c r="H5" s="111"/>
      <c r="I5" s="112">
        <v>1</v>
      </c>
      <c r="J5" s="113"/>
      <c r="K5" s="113" t="s">
        <v>75</v>
      </c>
      <c r="L5" s="113"/>
      <c r="M5" s="113">
        <v>1</v>
      </c>
      <c r="N5" s="111"/>
      <c r="O5" s="112"/>
      <c r="P5" s="111"/>
      <c r="Q5" s="121" t="s">
        <v>85</v>
      </c>
      <c r="R5" s="121"/>
      <c r="S5" s="121"/>
      <c r="T5" s="121" t="s">
        <v>86</v>
      </c>
      <c r="U5" s="121" t="s">
        <v>87</v>
      </c>
      <c r="V5" s="114">
        <v>0.25</v>
      </c>
      <c r="W5" s="109" t="s">
        <v>76</v>
      </c>
      <c r="X5" s="111">
        <v>1013</v>
      </c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122"/>
      <c r="F6" s="123"/>
      <c r="G6" s="19">
        <v>1</v>
      </c>
      <c r="H6" s="19"/>
      <c r="I6" s="19">
        <f>SUM(I5:I5)</f>
        <v>1</v>
      </c>
      <c r="J6" s="18"/>
      <c r="K6" s="18"/>
      <c r="L6" s="18"/>
      <c r="M6" s="19">
        <v>2</v>
      </c>
      <c r="N6" s="19"/>
      <c r="O6" s="19">
        <v>2</v>
      </c>
      <c r="P6" s="19">
        <v>3</v>
      </c>
      <c r="Q6" s="125" t="s">
        <v>88</v>
      </c>
      <c r="R6" s="125" t="s">
        <v>81</v>
      </c>
      <c r="S6" s="125"/>
      <c r="T6" s="125" t="s">
        <v>89</v>
      </c>
      <c r="U6" s="125" t="s">
        <v>90</v>
      </c>
      <c r="V6" s="31">
        <v>0.45500000000000002</v>
      </c>
      <c r="W6" s="124"/>
      <c r="X6" s="125"/>
      <c r="Y6" s="85"/>
      <c r="Z6" s="85"/>
      <c r="AA6" s="85"/>
      <c r="AB6" s="85"/>
      <c r="AC6" s="85"/>
      <c r="AD6" s="85"/>
    </row>
    <row r="7" spans="1:30" x14ac:dyDescent="0.25">
      <c r="A7" s="24"/>
      <c r="B7" s="126"/>
      <c r="C7" s="127"/>
      <c r="D7" s="128"/>
      <c r="E7" s="129"/>
      <c r="F7" s="130"/>
      <c r="G7" s="127"/>
      <c r="H7" s="127"/>
      <c r="I7" s="127"/>
      <c r="J7" s="131"/>
      <c r="K7" s="131"/>
      <c r="L7" s="131"/>
      <c r="M7" s="127"/>
      <c r="N7" s="127"/>
      <c r="O7" s="127"/>
      <c r="P7" s="127"/>
      <c r="Q7" s="136"/>
      <c r="R7" s="136"/>
      <c r="S7" s="136"/>
      <c r="T7" s="136"/>
      <c r="U7" s="136"/>
      <c r="V7" s="127"/>
      <c r="W7" s="128"/>
      <c r="X7" s="132"/>
      <c r="Y7" s="85"/>
      <c r="Z7" s="85"/>
      <c r="AA7" s="85"/>
      <c r="AB7" s="85"/>
      <c r="AC7" s="85"/>
      <c r="AD7" s="85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99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99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99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99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99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99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99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99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99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99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99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99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99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99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99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99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99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99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99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99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99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99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99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99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99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99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99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99"/>
      <c r="C35" s="1"/>
      <c r="D35" s="99"/>
      <c r="E35" s="10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7"/>
      <c r="R35" s="137"/>
      <c r="S35" s="137"/>
      <c r="T35" s="137"/>
      <c r="U35" s="137"/>
      <c r="V35" s="1"/>
      <c r="W35" s="99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99"/>
      <c r="C36" s="1"/>
      <c r="D36" s="99"/>
      <c r="E36" s="10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7"/>
      <c r="R36" s="137"/>
      <c r="S36" s="137"/>
      <c r="T36" s="137"/>
      <c r="U36" s="137"/>
      <c r="V36" s="1"/>
      <c r="W36" s="99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99"/>
      <c r="C37" s="1"/>
      <c r="D37" s="99"/>
      <c r="E37" s="10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7"/>
      <c r="R37" s="137"/>
      <c r="S37" s="137"/>
      <c r="T37" s="137"/>
      <c r="U37" s="137"/>
      <c r="V37" s="1"/>
      <c r="W37" s="99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99"/>
      <c r="C38" s="1"/>
      <c r="D38" s="99"/>
      <c r="E38" s="10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7"/>
      <c r="R38" s="137"/>
      <c r="S38" s="137"/>
      <c r="T38" s="137"/>
      <c r="U38" s="137"/>
      <c r="V38" s="1"/>
      <c r="W38" s="99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99"/>
      <c r="C39" s="1"/>
      <c r="D39" s="99"/>
      <c r="E39" s="10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7"/>
      <c r="R39" s="137"/>
      <c r="S39" s="137"/>
      <c r="T39" s="137"/>
      <c r="U39" s="137"/>
      <c r="V39" s="1"/>
      <c r="W39" s="99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99"/>
      <c r="C40" s="1"/>
      <c r="D40" s="99"/>
      <c r="E40" s="10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7"/>
      <c r="R40" s="137"/>
      <c r="S40" s="137"/>
      <c r="T40" s="137"/>
      <c r="U40" s="137"/>
      <c r="V40" s="1"/>
      <c r="W40" s="99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99"/>
      <c r="C41" s="1"/>
      <c r="D41" s="99"/>
      <c r="E41" s="10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37"/>
      <c r="R41" s="137"/>
      <c r="S41" s="137"/>
      <c r="T41" s="137"/>
      <c r="U41" s="137"/>
      <c r="V41" s="1"/>
      <c r="W41" s="99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99"/>
      <c r="C42" s="1"/>
      <c r="D42" s="99"/>
      <c r="E42" s="10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37"/>
      <c r="R42" s="137"/>
      <c r="S42" s="137"/>
      <c r="T42" s="137"/>
      <c r="U42" s="137"/>
      <c r="V42" s="1"/>
      <c r="W42" s="99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99"/>
      <c r="C43" s="1"/>
      <c r="D43" s="99"/>
      <c r="E43" s="10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37"/>
      <c r="R43" s="137"/>
      <c r="S43" s="137"/>
      <c r="T43" s="137"/>
      <c r="U43" s="137"/>
      <c r="V43" s="1"/>
      <c r="W43" s="99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99"/>
      <c r="C44" s="1"/>
      <c r="D44" s="99"/>
      <c r="E44" s="10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37"/>
      <c r="R44" s="137"/>
      <c r="S44" s="137"/>
      <c r="T44" s="137"/>
      <c r="U44" s="137"/>
      <c r="V44" s="1"/>
      <c r="W44" s="99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99"/>
      <c r="C45" s="1"/>
      <c r="D45" s="99"/>
      <c r="E45" s="10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37"/>
      <c r="R45" s="137"/>
      <c r="S45" s="137"/>
      <c r="T45" s="137"/>
      <c r="U45" s="137"/>
      <c r="V45" s="1"/>
      <c r="W45" s="99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99"/>
      <c r="C46" s="1"/>
      <c r="D46" s="99"/>
      <c r="E46" s="10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37"/>
      <c r="R46" s="137"/>
      <c r="S46" s="137"/>
      <c r="T46" s="137"/>
      <c r="U46" s="137"/>
      <c r="V46" s="1"/>
      <c r="W46" s="99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99"/>
      <c r="C47" s="1"/>
      <c r="D47" s="99"/>
      <c r="E47" s="10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37"/>
      <c r="R47" s="137"/>
      <c r="S47" s="137"/>
      <c r="T47" s="137"/>
      <c r="U47" s="137"/>
      <c r="V47" s="1"/>
      <c r="W47" s="99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99"/>
      <c r="C48" s="1"/>
      <c r="D48" s="99"/>
      <c r="E48" s="10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37"/>
      <c r="R48" s="137"/>
      <c r="S48" s="137"/>
      <c r="T48" s="137"/>
      <c r="U48" s="137"/>
      <c r="V48" s="1"/>
      <c r="W48" s="99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99"/>
      <c r="C49" s="1"/>
      <c r="D49" s="99"/>
      <c r="E49" s="10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37"/>
      <c r="R49" s="137"/>
      <c r="S49" s="137"/>
      <c r="T49" s="137"/>
      <c r="U49" s="137"/>
      <c r="V49" s="1"/>
      <c r="W49" s="99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99"/>
      <c r="C50" s="1"/>
      <c r="D50" s="99"/>
      <c r="E50" s="10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37"/>
      <c r="R50" s="137"/>
      <c r="S50" s="137"/>
      <c r="T50" s="137"/>
      <c r="U50" s="137"/>
      <c r="V50" s="1"/>
      <c r="W50" s="99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99"/>
      <c r="C51" s="1"/>
      <c r="D51" s="99"/>
      <c r="E51" s="10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37"/>
      <c r="R51" s="137"/>
      <c r="S51" s="137"/>
      <c r="T51" s="137"/>
      <c r="U51" s="137"/>
      <c r="V51" s="1"/>
      <c r="W51" s="99"/>
      <c r="X51" s="1"/>
      <c r="Y51" s="85"/>
      <c r="Z51" s="85"/>
      <c r="AA51" s="85"/>
      <c r="AB51" s="85"/>
      <c r="AC51" s="85"/>
      <c r="AD51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2019-01-28T16:22:58Z</dcterms:modified>
</cp:coreProperties>
</file>