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8" i="3" l="1"/>
  <c r="N8" i="3"/>
  <c r="M8" i="3"/>
  <c r="L8" i="3"/>
  <c r="K10" i="3"/>
  <c r="F10" i="3"/>
  <c r="K8" i="3"/>
  <c r="K11" i="3" s="1"/>
  <c r="AS5" i="3"/>
  <c r="AQ5" i="3"/>
  <c r="AP5" i="3"/>
  <c r="AO5" i="3"/>
  <c r="AN5" i="3"/>
  <c r="AM5" i="3"/>
  <c r="AG5" i="3"/>
  <c r="AE5" i="3"/>
  <c r="I10" i="3" s="1"/>
  <c r="AD5" i="3"/>
  <c r="H10" i="3" s="1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H11" i="3" s="1"/>
  <c r="G5" i="3"/>
  <c r="G9" i="3" s="1"/>
  <c r="G11" i="3" s="1"/>
  <c r="F5" i="3"/>
  <c r="F9" i="3" s="1"/>
  <c r="E5" i="3"/>
  <c r="E9" i="3" s="1"/>
  <c r="E11" i="3" s="1"/>
  <c r="I11" i="3" l="1"/>
  <c r="O9" i="3"/>
  <c r="M11" i="3"/>
  <c r="N9" i="3"/>
  <c r="M9" i="3"/>
  <c r="F11" i="3"/>
  <c r="L9" i="3"/>
  <c r="N11" i="3" l="1"/>
  <c r="L11" i="3"/>
  <c r="O21" i="1" l="1"/>
  <c r="O20" i="1"/>
  <c r="O23" i="1" s="1"/>
  <c r="M17" i="2" l="1"/>
  <c r="I17" i="2"/>
  <c r="H17" i="2"/>
</calcChain>
</file>

<file path=xl/sharedStrings.xml><?xml version="1.0" encoding="utf-8"?>
<sst xmlns="http://schemas.openxmlformats.org/spreadsheetml/2006/main" count="342" uniqueCount="149">
  <si>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</si>
  <si>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</si>
  <si>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</si>
  <si>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</si>
  <si>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</si>
  <si>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</si>
  <si>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</si>
  <si>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</si>
  <si>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</si>
  <si>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</si>
  <si>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</si>
  <si>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</si>
  <si>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</si>
  <si>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</si>
  <si>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</si>
  <si>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</si>
  <si>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</si>
  <si>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</si>
  <si>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</si>
  <si>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</si>
  <si>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</si>
  <si>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</si>
  <si>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</si>
  <si>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</si>
  <si>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</si>
  <si>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</si>
  <si>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</si>
  <si>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</si>
  <si>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</si>
  <si>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</si>
  <si>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</si>
  <si>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</si>
  <si>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</si>
  <si>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</si>
  <si>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</si>
  <si>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Mikko Parikka</t>
  </si>
  <si>
    <t>5.</t>
  </si>
  <si>
    <t>KiU</t>
  </si>
  <si>
    <t>8.</t>
  </si>
  <si>
    <t>6.</t>
  </si>
  <si>
    <t>4.</t>
  </si>
  <si>
    <t>7.</t>
  </si>
  <si>
    <t>KPL</t>
  </si>
  <si>
    <t>12.</t>
  </si>
  <si>
    <t xml:space="preserve">  20 v   2 kk   0 pv</t>
  </si>
  <si>
    <t>4.  ottelu</t>
  </si>
  <si>
    <t>6.  ottelu</t>
  </si>
  <si>
    <t xml:space="preserve">  20 v   2 kk 14 pv</t>
  </si>
  <si>
    <t xml:space="preserve">  20 v   2 kk 24 pv</t>
  </si>
  <si>
    <t>04.05. 1980  KiU - AA  5-8</t>
  </si>
  <si>
    <t>28.05. 1980  SiiPo - KiU  5-3</t>
  </si>
  <si>
    <t>18.05. 1980  KaMa - KiU  5-2</t>
  </si>
  <si>
    <t>Seurat</t>
  </si>
  <si>
    <t>KiU = Kiteen Urheilijat  (1931)</t>
  </si>
  <si>
    <t>KPL = Kouvolan Pallonlyöjät  (1931)</t>
  </si>
  <si>
    <t>----</t>
  </si>
  <si>
    <t>4.3.1960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</si>
  <si>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</si>
  <si>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</si>
  <si>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</si>
  <si>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</si>
  <si>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</si>
  <si>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</si>
  <si>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</si>
  <si>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</si>
  <si>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</si>
  <si>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</si>
  <si>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</si>
  <si>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</si>
  <si>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</si>
  <si>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08.09. 1985  Stadion, Helsinki</t>
  </si>
  <si>
    <t>12-5</t>
  </si>
  <si>
    <t>Itä</t>
  </si>
  <si>
    <t>2k</t>
  </si>
  <si>
    <t>Jorma Ahvenainen</t>
  </si>
  <si>
    <t>Ikä ensimmäisessä ottelussa</t>
  </si>
  <si>
    <t>25 v  6 kk  4 pv</t>
  </si>
  <si>
    <t>L+T</t>
  </si>
  <si>
    <t>9.</t>
  </si>
  <si>
    <t xml:space="preserve"> LIITTO - LEHDISTÖ - KORTTI</t>
  </si>
  <si>
    <t xml:space="preserve">  Tulos</t>
  </si>
  <si>
    <t xml:space="preserve">  KL-%</t>
  </si>
  <si>
    <t>Lehdistö</t>
  </si>
  <si>
    <t>12.06. 1985  Sotkamo</t>
  </si>
  <si>
    <t>vai</t>
  </si>
  <si>
    <t>Paavo Halla-aho</t>
  </si>
  <si>
    <t>06.06. 1986  Lahti</t>
  </si>
  <si>
    <t xml:space="preserve">  5-5</t>
  </si>
  <si>
    <t>Tuomo Olli</t>
  </si>
  <si>
    <t>25 v  3 kk  8 pv</t>
  </si>
  <si>
    <t xml:space="preserve"> ITÄ - LÄNSI - KORTTI</t>
  </si>
  <si>
    <t>B-POJAT</t>
  </si>
  <si>
    <t>A-POJAT</t>
  </si>
  <si>
    <t>13.08. 1977  Hamina</t>
  </si>
  <si>
    <t xml:space="preserve"> 6-4</t>
  </si>
  <si>
    <t>Ari Turppo</t>
  </si>
  <si>
    <t>14.07. 1979  Tohmajärvi</t>
  </si>
  <si>
    <t>10-3</t>
  </si>
  <si>
    <t>II p</t>
  </si>
  <si>
    <t>ykkössarja</t>
  </si>
  <si>
    <t>1.</t>
  </si>
  <si>
    <t>1/3</t>
  </si>
  <si>
    <t>2/2</t>
  </si>
  <si>
    <t>0/1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</si>
  <si>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</si>
  <si>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</si>
  <si>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</si>
  <si>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</si>
  <si>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</si>
  <si>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</si>
  <si>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</si>
  <si>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</si>
  <si>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</si>
  <si>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</si>
  <si>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</si>
  <si>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</si>
  <si>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</si>
  <si>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Mitalisarja  4</t>
  </si>
  <si>
    <t>Loppusarja  6.</t>
  </si>
  <si>
    <t>0-2  AA</t>
  </si>
  <si>
    <t>0-2  IPV</t>
  </si>
  <si>
    <t>0/2</t>
  </si>
  <si>
    <t>13-4</t>
  </si>
  <si>
    <t>3/4</t>
  </si>
  <si>
    <t>5/9</t>
  </si>
  <si>
    <t>2/3</t>
  </si>
  <si>
    <t>8/13</t>
  </si>
  <si>
    <t>5/7</t>
  </si>
  <si>
    <t xml:space="preserve">      Runkosarja TOP-30</t>
  </si>
  <si>
    <t>24.</t>
  </si>
  <si>
    <t>29.</t>
  </si>
  <si>
    <t>25.</t>
  </si>
  <si>
    <t>26.</t>
  </si>
  <si>
    <t>20.</t>
  </si>
  <si>
    <t>30.</t>
  </si>
  <si>
    <t>10.</t>
  </si>
  <si>
    <t>13.</t>
  </si>
  <si>
    <t>11.</t>
  </si>
  <si>
    <t>19.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</si>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</sst>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165" fontId="3" fillId="7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7" borderId="1" xfId="0" applyNumberFormat="1" applyFont="1" applyFill="1" applyBorder="1" applyAlignment="1">
      <alignment horizontal="center"/>
    </xf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0" fontId="3" fillId="7" borderId="8" xfId="0" applyFont="1" applyFill="1" applyBorder="1" applyAlignment="1">
      <alignment horizontal="left"/>
    </xf>
    <xf numFmtId="49" fontId="3" fillId="7" borderId="8" xfId="0" applyNumberFormat="1" applyFont="1" applyFill="1" applyBorder="1" applyAlignment="1">
      <alignment horizontal="left"/>
    </xf>
    <xf numFmtId="0" fontId="3" fillId="7" borderId="12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165" fontId="3" fillId="7" borderId="9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left"/>
    </xf>
    <xf numFmtId="49" fontId="3" fillId="7" borderId="10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49" fontId="3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8" xfId="0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/>
    <xf numFmtId="0" fontId="3" fillId="4" borderId="6" xfId="0" applyFont="1" applyFill="1" applyBorder="1" applyAlignment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4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60" customWidth="1"/>
    <col min="3" max="3" width="5.42578125" style="59" customWidth="1"/>
    <col min="4" max="4" width="9" style="60" customWidth="1"/>
    <col min="5" max="13" width="5.7109375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8.7109375" style="59" customWidth="1"/>
    <col min="27" max="27" width="0.7109375" style="29" customWidth="1"/>
    <col min="28" max="31" width="6.7109375" style="59" customWidth="1"/>
    <col min="32" max="32" width="0.7109375" style="29" customWidth="1"/>
    <col min="33" max="33" width="14" style="59" customWidth="1"/>
    <col min="34" max="36" width="13.7109375" style="59" customWidth="1"/>
    <col min="37" max="37" width="0.7109375" style="59" customWidth="1"/>
    <col min="38" max="38" width="6.42578125" style="59" customWidth="1"/>
    <col min="39" max="39" width="6.28515625" style="59" customWidth="1"/>
    <col min="40" max="43" width="5.7109375" style="59" customWidth="1"/>
    <col min="44" max="16384" width="9.140625" style="90"/>
  </cols>
  <sheetData>
    <row r="1" spans="1:55" ht="16.5" customHeight="1" x14ac:dyDescent="0.25">
      <c r="A1" s="144"/>
      <c r="B1" s="2" t="s">
        <v>35</v>
      </c>
      <c r="C1" s="3"/>
      <c r="D1" s="4"/>
      <c r="E1" s="5" t="s">
        <v>56</v>
      </c>
      <c r="F1" s="6"/>
      <c r="G1" s="6"/>
      <c r="H1" s="6"/>
      <c r="I1" s="6"/>
      <c r="J1" s="6"/>
      <c r="K1" s="6"/>
      <c r="L1" s="6"/>
      <c r="M1" s="6"/>
      <c r="N1" s="145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</row>
    <row r="2" spans="1:55" s="148" customFormat="1" ht="15" customHeight="1" x14ac:dyDescent="0.2">
      <c r="A2" s="14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128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139</v>
      </c>
      <c r="AC2" s="20"/>
      <c r="AD2" s="14"/>
      <c r="AE2" s="21"/>
      <c r="AF2" s="19"/>
      <c r="AG2" s="22" t="s">
        <v>104</v>
      </c>
      <c r="AH2" s="14"/>
      <c r="AI2" s="14"/>
      <c r="AJ2" s="15"/>
      <c r="AK2" s="19"/>
      <c r="AL2" s="22" t="s">
        <v>105</v>
      </c>
      <c r="AM2" s="20"/>
      <c r="AN2" s="20"/>
      <c r="AO2" s="147" t="s">
        <v>106</v>
      </c>
      <c r="AP2" s="14"/>
      <c r="AQ2" s="1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</row>
    <row r="3" spans="1:55" s="148" customFormat="1" ht="15" customHeight="1" x14ac:dyDescent="0.2">
      <c r="A3" s="1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77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77</v>
      </c>
      <c r="AE3" s="18" t="s">
        <v>17</v>
      </c>
      <c r="AF3" s="24"/>
      <c r="AG3" s="18" t="s">
        <v>107</v>
      </c>
      <c r="AH3" s="18" t="s">
        <v>108</v>
      </c>
      <c r="AI3" s="15" t="s">
        <v>109</v>
      </c>
      <c r="AJ3" s="18" t="s">
        <v>110</v>
      </c>
      <c r="AK3" s="24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</row>
    <row r="4" spans="1:55" s="148" customFormat="1" ht="15" customHeight="1" x14ac:dyDescent="0.25">
      <c r="A4" s="146"/>
      <c r="B4" s="25">
        <v>1980</v>
      </c>
      <c r="C4" s="25" t="s">
        <v>36</v>
      </c>
      <c r="D4" s="26" t="s">
        <v>37</v>
      </c>
      <c r="E4" s="25">
        <v>22</v>
      </c>
      <c r="F4" s="25">
        <v>1</v>
      </c>
      <c r="G4" s="27">
        <v>12</v>
      </c>
      <c r="H4" s="25">
        <v>21</v>
      </c>
      <c r="I4" s="25">
        <v>103</v>
      </c>
      <c r="J4" s="25">
        <v>28</v>
      </c>
      <c r="K4" s="25">
        <v>27</v>
      </c>
      <c r="L4" s="25">
        <v>35</v>
      </c>
      <c r="M4" s="25">
        <v>13</v>
      </c>
      <c r="N4" s="28" t="s">
        <v>55</v>
      </c>
      <c r="O4" s="29"/>
      <c r="P4" s="18"/>
      <c r="Q4" s="18" t="s">
        <v>129</v>
      </c>
      <c r="R4" s="18"/>
      <c r="S4" s="18" t="s">
        <v>130</v>
      </c>
      <c r="T4" s="24"/>
      <c r="U4" s="25"/>
      <c r="V4" s="25"/>
      <c r="W4" s="27"/>
      <c r="X4" s="25"/>
      <c r="Y4" s="25"/>
      <c r="Z4" s="31"/>
      <c r="AA4" s="24"/>
      <c r="AB4" s="18"/>
      <c r="AC4" s="18"/>
      <c r="AD4" s="18"/>
      <c r="AE4" s="18"/>
      <c r="AF4" s="24"/>
      <c r="AG4" s="149"/>
      <c r="AH4" s="149"/>
      <c r="AI4" s="149"/>
      <c r="AJ4" s="149"/>
      <c r="AK4" s="24"/>
      <c r="AL4" s="25"/>
      <c r="AM4" s="25"/>
      <c r="AN4" s="25"/>
      <c r="AO4" s="27"/>
      <c r="AP4" s="30"/>
      <c r="AQ4" s="2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</row>
    <row r="5" spans="1:55" s="148" customFormat="1" ht="15" customHeight="1" x14ac:dyDescent="0.25">
      <c r="A5" s="146"/>
      <c r="B5" s="25">
        <v>1981</v>
      </c>
      <c r="C5" s="25" t="s">
        <v>38</v>
      </c>
      <c r="D5" s="26" t="s">
        <v>37</v>
      </c>
      <c r="E5" s="25">
        <v>22</v>
      </c>
      <c r="F5" s="25">
        <v>0</v>
      </c>
      <c r="G5" s="27">
        <v>10</v>
      </c>
      <c r="H5" s="25">
        <v>20</v>
      </c>
      <c r="I5" s="25">
        <v>81</v>
      </c>
      <c r="J5" s="25">
        <v>36</v>
      </c>
      <c r="K5" s="25">
        <v>17</v>
      </c>
      <c r="L5" s="25">
        <v>18</v>
      </c>
      <c r="M5" s="25">
        <v>10</v>
      </c>
      <c r="N5" s="31">
        <v>0.47368421052631576</v>
      </c>
      <c r="O5" s="29">
        <v>171</v>
      </c>
      <c r="P5" s="18"/>
      <c r="Q5" s="18"/>
      <c r="R5" s="18"/>
      <c r="S5" s="18"/>
      <c r="T5" s="24"/>
      <c r="U5" s="25"/>
      <c r="V5" s="25"/>
      <c r="W5" s="27"/>
      <c r="X5" s="25"/>
      <c r="Y5" s="25"/>
      <c r="Z5" s="31"/>
      <c r="AA5" s="24"/>
      <c r="AB5" s="18"/>
      <c r="AC5" s="18"/>
      <c r="AD5" s="18"/>
      <c r="AE5" s="18"/>
      <c r="AF5" s="24"/>
      <c r="AG5" s="149"/>
      <c r="AH5" s="149"/>
      <c r="AI5" s="149"/>
      <c r="AJ5" s="149"/>
      <c r="AK5" s="24"/>
      <c r="AL5" s="25"/>
      <c r="AM5" s="25"/>
      <c r="AN5" s="25"/>
      <c r="AO5" s="27"/>
      <c r="AP5" s="30"/>
      <c r="AQ5" s="2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</row>
    <row r="6" spans="1:55" s="148" customFormat="1" ht="15" customHeight="1" x14ac:dyDescent="0.25">
      <c r="A6" s="146"/>
      <c r="B6" s="25">
        <v>1982</v>
      </c>
      <c r="C6" s="25" t="s">
        <v>39</v>
      </c>
      <c r="D6" s="26" t="s">
        <v>37</v>
      </c>
      <c r="E6" s="25">
        <v>20</v>
      </c>
      <c r="F6" s="25">
        <v>0</v>
      </c>
      <c r="G6" s="27">
        <v>14</v>
      </c>
      <c r="H6" s="25">
        <v>20</v>
      </c>
      <c r="I6" s="25">
        <v>67</v>
      </c>
      <c r="J6" s="25">
        <v>24</v>
      </c>
      <c r="K6" s="25">
        <v>17</v>
      </c>
      <c r="L6" s="25">
        <v>12</v>
      </c>
      <c r="M6" s="25">
        <v>14</v>
      </c>
      <c r="N6" s="31">
        <v>0.43225806451612903</v>
      </c>
      <c r="O6" s="29">
        <v>155</v>
      </c>
      <c r="P6" s="18"/>
      <c r="Q6" s="18" t="s">
        <v>131</v>
      </c>
      <c r="R6" s="18" t="s">
        <v>132</v>
      </c>
      <c r="S6" s="18"/>
      <c r="T6" s="24"/>
      <c r="U6" s="25"/>
      <c r="V6" s="25"/>
      <c r="W6" s="27"/>
      <c r="X6" s="25"/>
      <c r="Y6" s="25"/>
      <c r="Z6" s="31"/>
      <c r="AA6" s="24"/>
      <c r="AB6" s="18"/>
      <c r="AC6" s="18"/>
      <c r="AD6" s="18"/>
      <c r="AE6" s="18"/>
      <c r="AF6" s="24"/>
      <c r="AG6" s="149"/>
      <c r="AH6" s="149"/>
      <c r="AI6" s="149"/>
      <c r="AJ6" s="149"/>
      <c r="AK6" s="24"/>
      <c r="AL6" s="25"/>
      <c r="AM6" s="25"/>
      <c r="AN6" s="25"/>
      <c r="AO6" s="27"/>
      <c r="AP6" s="30"/>
      <c r="AQ6" s="2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</row>
    <row r="7" spans="1:55" s="148" customFormat="1" ht="15" customHeight="1" x14ac:dyDescent="0.25">
      <c r="A7" s="146"/>
      <c r="B7" s="25">
        <v>1983</v>
      </c>
      <c r="C7" s="25" t="s">
        <v>39</v>
      </c>
      <c r="D7" s="26" t="s">
        <v>37</v>
      </c>
      <c r="E7" s="25">
        <v>22</v>
      </c>
      <c r="F7" s="25">
        <v>0</v>
      </c>
      <c r="G7" s="27">
        <v>10</v>
      </c>
      <c r="H7" s="25">
        <v>23</v>
      </c>
      <c r="I7" s="25">
        <v>69</v>
      </c>
      <c r="J7" s="25">
        <v>19</v>
      </c>
      <c r="K7" s="25">
        <v>31</v>
      </c>
      <c r="L7" s="25">
        <v>9</v>
      </c>
      <c r="M7" s="25">
        <v>10</v>
      </c>
      <c r="N7" s="32">
        <v>0.45400000000000001</v>
      </c>
      <c r="O7" s="29">
        <v>151.98237885462555</v>
      </c>
      <c r="P7" s="18"/>
      <c r="Q7" s="18" t="s">
        <v>133</v>
      </c>
      <c r="R7" s="18"/>
      <c r="S7" s="18"/>
      <c r="T7" s="24"/>
      <c r="U7" s="25"/>
      <c r="V7" s="25"/>
      <c r="W7" s="27"/>
      <c r="X7" s="25"/>
      <c r="Y7" s="25"/>
      <c r="Z7" s="31"/>
      <c r="AA7" s="24"/>
      <c r="AB7" s="18"/>
      <c r="AC7" s="18"/>
      <c r="AD7" s="18"/>
      <c r="AE7" s="18"/>
      <c r="AF7" s="24"/>
      <c r="AG7" s="149"/>
      <c r="AH7" s="149"/>
      <c r="AI7" s="149"/>
      <c r="AJ7" s="149"/>
      <c r="AK7" s="24"/>
      <c r="AL7" s="25"/>
      <c r="AM7" s="25"/>
      <c r="AN7" s="25"/>
      <c r="AO7" s="27"/>
      <c r="AP7" s="30"/>
      <c r="AQ7" s="2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</row>
    <row r="8" spans="1:55" s="148" customFormat="1" ht="15" customHeight="1" x14ac:dyDescent="0.25">
      <c r="A8" s="146"/>
      <c r="B8" s="25">
        <v>1984</v>
      </c>
      <c r="C8" s="25" t="s">
        <v>40</v>
      </c>
      <c r="D8" s="26" t="s">
        <v>37</v>
      </c>
      <c r="E8" s="25">
        <v>22</v>
      </c>
      <c r="F8" s="25">
        <v>0</v>
      </c>
      <c r="G8" s="27">
        <v>13</v>
      </c>
      <c r="H8" s="25">
        <v>16</v>
      </c>
      <c r="I8" s="25">
        <v>107</v>
      </c>
      <c r="J8" s="25">
        <v>27</v>
      </c>
      <c r="K8" s="25">
        <v>32</v>
      </c>
      <c r="L8" s="25">
        <v>35</v>
      </c>
      <c r="M8" s="25">
        <v>13</v>
      </c>
      <c r="N8" s="32">
        <v>0.56299999999999994</v>
      </c>
      <c r="O8" s="29">
        <v>190.05328596802843</v>
      </c>
      <c r="P8" s="18"/>
      <c r="Q8" s="18"/>
      <c r="R8" s="18"/>
      <c r="S8" s="18" t="s">
        <v>134</v>
      </c>
      <c r="T8" s="24"/>
      <c r="U8" s="25">
        <v>6</v>
      </c>
      <c r="V8" s="25">
        <v>0</v>
      </c>
      <c r="W8" s="27">
        <v>2</v>
      </c>
      <c r="X8" s="25">
        <v>4</v>
      </c>
      <c r="Y8" s="25">
        <v>24</v>
      </c>
      <c r="Z8" s="31">
        <v>0.64900000000000002</v>
      </c>
      <c r="AA8" s="24"/>
      <c r="AB8" s="18"/>
      <c r="AC8" s="18"/>
      <c r="AD8" s="18"/>
      <c r="AE8" s="18"/>
      <c r="AF8" s="24"/>
      <c r="AG8" s="149" t="s">
        <v>117</v>
      </c>
      <c r="AH8" s="149"/>
      <c r="AI8" s="149"/>
      <c r="AJ8" s="149"/>
      <c r="AK8" s="24"/>
      <c r="AL8" s="25"/>
      <c r="AM8" s="25"/>
      <c r="AN8" s="25"/>
      <c r="AO8" s="27"/>
      <c r="AP8" s="30"/>
      <c r="AQ8" s="2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</row>
    <row r="9" spans="1:55" s="148" customFormat="1" ht="15" customHeight="1" x14ac:dyDescent="0.25">
      <c r="A9" s="146"/>
      <c r="B9" s="25">
        <v>1985</v>
      </c>
      <c r="C9" s="25" t="s">
        <v>36</v>
      </c>
      <c r="D9" s="26" t="s">
        <v>37</v>
      </c>
      <c r="E9" s="25">
        <v>22</v>
      </c>
      <c r="F9" s="25">
        <v>2</v>
      </c>
      <c r="G9" s="27">
        <v>15</v>
      </c>
      <c r="H9" s="25">
        <v>26</v>
      </c>
      <c r="I9" s="25">
        <v>135</v>
      </c>
      <c r="J9" s="25">
        <v>44</v>
      </c>
      <c r="K9" s="25">
        <v>43</v>
      </c>
      <c r="L9" s="25">
        <v>31</v>
      </c>
      <c r="M9" s="25">
        <v>17</v>
      </c>
      <c r="N9" s="32">
        <v>0.64900000000000002</v>
      </c>
      <c r="O9" s="29">
        <v>208.01232665639444</v>
      </c>
      <c r="P9" s="18"/>
      <c r="Q9" s="18" t="s">
        <v>135</v>
      </c>
      <c r="R9" s="18" t="s">
        <v>136</v>
      </c>
      <c r="S9" s="18" t="s">
        <v>78</v>
      </c>
      <c r="T9" s="24"/>
      <c r="U9" s="25"/>
      <c r="V9" s="25"/>
      <c r="W9" s="27"/>
      <c r="X9" s="25"/>
      <c r="Y9" s="25"/>
      <c r="Z9" s="31"/>
      <c r="AA9" s="24"/>
      <c r="AB9" s="18"/>
      <c r="AC9" s="18"/>
      <c r="AD9" s="18"/>
      <c r="AE9" s="18"/>
      <c r="AF9" s="24"/>
      <c r="AG9" s="149"/>
      <c r="AH9" s="149"/>
      <c r="AI9" s="149"/>
      <c r="AJ9" s="149"/>
      <c r="AK9" s="24"/>
      <c r="AL9" s="25">
        <v>1</v>
      </c>
      <c r="AM9" s="25">
        <v>1</v>
      </c>
      <c r="AN9" s="25"/>
      <c r="AO9" s="27"/>
      <c r="AP9" s="30"/>
      <c r="AQ9" s="2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</row>
    <row r="10" spans="1:55" s="148" customFormat="1" ht="15" customHeight="1" x14ac:dyDescent="0.25">
      <c r="A10" s="146"/>
      <c r="B10" s="25">
        <v>1986</v>
      </c>
      <c r="C10" s="25" t="s">
        <v>39</v>
      </c>
      <c r="D10" s="26" t="s">
        <v>37</v>
      </c>
      <c r="E10" s="25">
        <v>22</v>
      </c>
      <c r="F10" s="25">
        <v>1</v>
      </c>
      <c r="G10" s="27">
        <v>6</v>
      </c>
      <c r="H10" s="25">
        <v>16</v>
      </c>
      <c r="I10" s="25">
        <v>108</v>
      </c>
      <c r="J10" s="25">
        <v>28</v>
      </c>
      <c r="K10" s="25">
        <v>49</v>
      </c>
      <c r="L10" s="25">
        <v>24</v>
      </c>
      <c r="M10" s="25">
        <v>7</v>
      </c>
      <c r="N10" s="32">
        <v>0.58699999999999997</v>
      </c>
      <c r="O10" s="29">
        <v>183.9863713798978</v>
      </c>
      <c r="P10" s="18"/>
      <c r="Q10" s="18"/>
      <c r="R10" s="18"/>
      <c r="S10" s="18" t="s">
        <v>134</v>
      </c>
      <c r="T10" s="24"/>
      <c r="U10" s="25">
        <v>5</v>
      </c>
      <c r="V10" s="25">
        <v>0</v>
      </c>
      <c r="W10" s="27">
        <v>2</v>
      </c>
      <c r="X10" s="25">
        <v>1</v>
      </c>
      <c r="Y10" s="25">
        <v>17</v>
      </c>
      <c r="Z10" s="31">
        <v>0.5</v>
      </c>
      <c r="AA10" s="24"/>
      <c r="AB10" s="18"/>
      <c r="AC10" s="18"/>
      <c r="AD10" s="18"/>
      <c r="AE10" s="18"/>
      <c r="AF10" s="24"/>
      <c r="AG10" s="149" t="s">
        <v>118</v>
      </c>
      <c r="AH10" s="149"/>
      <c r="AI10" s="149"/>
      <c r="AJ10" s="149"/>
      <c r="AK10" s="24"/>
      <c r="AL10" s="25"/>
      <c r="AM10" s="25">
        <v>1</v>
      </c>
      <c r="AN10" s="25"/>
      <c r="AO10" s="27"/>
      <c r="AP10" s="30"/>
      <c r="AQ10" s="2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</row>
    <row r="11" spans="1:55" s="148" customFormat="1" ht="15" customHeight="1" x14ac:dyDescent="0.25">
      <c r="A11" s="146"/>
      <c r="B11" s="122">
        <v>1987</v>
      </c>
      <c r="C11" s="122" t="s">
        <v>100</v>
      </c>
      <c r="D11" s="123" t="s">
        <v>42</v>
      </c>
      <c r="E11" s="122"/>
      <c r="F11" s="124" t="s">
        <v>99</v>
      </c>
      <c r="G11" s="125"/>
      <c r="H11" s="63"/>
      <c r="I11" s="122"/>
      <c r="J11" s="122"/>
      <c r="K11" s="122"/>
      <c r="L11" s="122"/>
      <c r="M11" s="122"/>
      <c r="N11" s="126"/>
      <c r="O11" s="29"/>
      <c r="P11" s="18"/>
      <c r="Q11" s="18"/>
      <c r="R11" s="18"/>
      <c r="S11" s="18"/>
      <c r="T11" s="24"/>
      <c r="U11" s="25"/>
      <c r="V11" s="27"/>
      <c r="W11" s="27"/>
      <c r="X11" s="27"/>
      <c r="Y11" s="25"/>
      <c r="Z11" s="31"/>
      <c r="AA11" s="24"/>
      <c r="AB11" s="18"/>
      <c r="AC11" s="18"/>
      <c r="AD11" s="18"/>
      <c r="AE11" s="18"/>
      <c r="AF11" s="24"/>
      <c r="AG11" s="149"/>
      <c r="AH11" s="149"/>
      <c r="AI11" s="149"/>
      <c r="AJ11" s="149"/>
      <c r="AK11" s="24"/>
      <c r="AL11" s="25"/>
      <c r="AM11" s="25"/>
      <c r="AN11" s="25"/>
      <c r="AO11" s="27"/>
      <c r="AP11" s="30"/>
      <c r="AQ11" s="2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</row>
    <row r="12" spans="1:55" s="148" customFormat="1" ht="15" customHeight="1" x14ac:dyDescent="0.25">
      <c r="A12" s="146"/>
      <c r="B12" s="25">
        <v>1988</v>
      </c>
      <c r="C12" s="25" t="s">
        <v>41</v>
      </c>
      <c r="D12" s="26" t="s">
        <v>42</v>
      </c>
      <c r="E12" s="25">
        <v>22</v>
      </c>
      <c r="F12" s="25">
        <v>0</v>
      </c>
      <c r="G12" s="27">
        <v>6</v>
      </c>
      <c r="H12" s="25">
        <v>26</v>
      </c>
      <c r="I12" s="25">
        <v>116</v>
      </c>
      <c r="J12" s="25">
        <v>26</v>
      </c>
      <c r="K12" s="25">
        <v>46</v>
      </c>
      <c r="L12" s="25">
        <v>38</v>
      </c>
      <c r="M12" s="25">
        <v>6</v>
      </c>
      <c r="N12" s="32">
        <v>0.57099999999999995</v>
      </c>
      <c r="O12" s="29">
        <v>203.15236427320491</v>
      </c>
      <c r="P12" s="18"/>
      <c r="Q12" s="18" t="s">
        <v>137</v>
      </c>
      <c r="R12" s="18"/>
      <c r="S12" s="18" t="s">
        <v>138</v>
      </c>
      <c r="T12" s="24"/>
      <c r="U12" s="25">
        <v>2</v>
      </c>
      <c r="V12" s="27">
        <v>0</v>
      </c>
      <c r="W12" s="27">
        <v>0</v>
      </c>
      <c r="X12" s="27">
        <v>1</v>
      </c>
      <c r="Y12" s="25">
        <v>6</v>
      </c>
      <c r="Z12" s="31">
        <v>0.35299999999999998</v>
      </c>
      <c r="AA12" s="24"/>
      <c r="AB12" s="18"/>
      <c r="AC12" s="18"/>
      <c r="AD12" s="18"/>
      <c r="AE12" s="18"/>
      <c r="AF12" s="24"/>
      <c r="AG12" s="149" t="s">
        <v>119</v>
      </c>
      <c r="AH12" s="149"/>
      <c r="AI12" s="149"/>
      <c r="AJ12" s="149"/>
      <c r="AK12" s="24"/>
      <c r="AL12" s="25"/>
      <c r="AM12" s="25"/>
      <c r="AN12" s="25"/>
      <c r="AO12" s="27"/>
      <c r="AP12" s="30"/>
      <c r="AQ12" s="2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</row>
    <row r="13" spans="1:55" s="148" customFormat="1" ht="15" customHeight="1" x14ac:dyDescent="0.25">
      <c r="A13" s="146"/>
      <c r="B13" s="25">
        <v>1989</v>
      </c>
      <c r="C13" s="25" t="s">
        <v>38</v>
      </c>
      <c r="D13" s="26" t="s">
        <v>42</v>
      </c>
      <c r="E13" s="25">
        <v>12</v>
      </c>
      <c r="F13" s="25">
        <v>0</v>
      </c>
      <c r="G13" s="27">
        <v>5</v>
      </c>
      <c r="H13" s="25">
        <v>7</v>
      </c>
      <c r="I13" s="25">
        <v>47</v>
      </c>
      <c r="J13" s="25">
        <v>13</v>
      </c>
      <c r="K13" s="25">
        <v>21</v>
      </c>
      <c r="L13" s="25">
        <v>8</v>
      </c>
      <c r="M13" s="25">
        <v>5</v>
      </c>
      <c r="N13" s="32">
        <v>0.52200000000000002</v>
      </c>
      <c r="O13" s="29">
        <v>90.038314176245208</v>
      </c>
      <c r="P13" s="18"/>
      <c r="Q13" s="18"/>
      <c r="R13" s="18"/>
      <c r="S13" s="18"/>
      <c r="T13" s="24"/>
      <c r="U13" s="25">
        <v>2</v>
      </c>
      <c r="V13" s="27">
        <v>0</v>
      </c>
      <c r="W13" s="27">
        <v>2</v>
      </c>
      <c r="X13" s="27">
        <v>0</v>
      </c>
      <c r="Y13" s="27">
        <v>10</v>
      </c>
      <c r="Z13" s="31">
        <v>0.41699999999999998</v>
      </c>
      <c r="AA13" s="29"/>
      <c r="AB13" s="18"/>
      <c r="AC13" s="18"/>
      <c r="AD13" s="18"/>
      <c r="AE13" s="18"/>
      <c r="AF13" s="24"/>
      <c r="AG13" s="149" t="s">
        <v>120</v>
      </c>
      <c r="AH13" s="149"/>
      <c r="AI13" s="149"/>
      <c r="AJ13" s="149"/>
      <c r="AK13" s="24"/>
      <c r="AL13" s="25"/>
      <c r="AM13" s="25"/>
      <c r="AN13" s="25"/>
      <c r="AO13" s="27"/>
      <c r="AP13" s="30"/>
      <c r="AQ13" s="2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</row>
    <row r="14" spans="1:55" s="148" customFormat="1" ht="15" customHeight="1" x14ac:dyDescent="0.25">
      <c r="A14" s="146"/>
      <c r="B14" s="25">
        <v>1990</v>
      </c>
      <c r="C14" s="25" t="s">
        <v>43</v>
      </c>
      <c r="D14" s="26" t="s">
        <v>42</v>
      </c>
      <c r="E14" s="25">
        <v>6</v>
      </c>
      <c r="F14" s="25">
        <v>0</v>
      </c>
      <c r="G14" s="27">
        <v>2</v>
      </c>
      <c r="H14" s="25">
        <v>4</v>
      </c>
      <c r="I14" s="25">
        <v>26</v>
      </c>
      <c r="J14" s="25">
        <v>5</v>
      </c>
      <c r="K14" s="25">
        <v>11</v>
      </c>
      <c r="L14" s="25">
        <v>8</v>
      </c>
      <c r="M14" s="25">
        <v>2</v>
      </c>
      <c r="N14" s="32">
        <v>0.57799999999999996</v>
      </c>
      <c r="O14" s="29">
        <v>44.982698961937722</v>
      </c>
      <c r="P14" s="18"/>
      <c r="Q14" s="18"/>
      <c r="R14" s="18"/>
      <c r="S14" s="18"/>
      <c r="T14" s="24"/>
      <c r="U14" s="25"/>
      <c r="V14" s="25"/>
      <c r="W14" s="27"/>
      <c r="X14" s="25"/>
      <c r="Y14" s="25"/>
      <c r="Z14" s="31"/>
      <c r="AA14" s="29"/>
      <c r="AB14" s="18"/>
      <c r="AC14" s="18"/>
      <c r="AD14" s="18"/>
      <c r="AE14" s="18"/>
      <c r="AF14" s="24"/>
      <c r="AG14" s="149"/>
      <c r="AH14" s="149"/>
      <c r="AI14" s="149"/>
      <c r="AJ14" s="149"/>
      <c r="AK14" s="24"/>
      <c r="AL14" s="25"/>
      <c r="AM14" s="25"/>
      <c r="AN14" s="25"/>
      <c r="AO14" s="27"/>
      <c r="AP14" s="30"/>
      <c r="AQ14" s="2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</row>
    <row r="15" spans="1:55" s="148" customFormat="1" ht="15" customHeight="1" x14ac:dyDescent="0.2">
      <c r="A15" s="150"/>
      <c r="B15" s="16" t="s">
        <v>7</v>
      </c>
      <c r="C15" s="17"/>
      <c r="D15" s="15"/>
      <c r="E15" s="18">
        <v>192</v>
      </c>
      <c r="F15" s="18">
        <v>4</v>
      </c>
      <c r="G15" s="18">
        <v>93</v>
      </c>
      <c r="H15" s="18">
        <v>179</v>
      </c>
      <c r="I15" s="18">
        <v>859</v>
      </c>
      <c r="J15" s="18">
        <v>250</v>
      </c>
      <c r="K15" s="18">
        <v>294</v>
      </c>
      <c r="L15" s="18">
        <v>218</v>
      </c>
      <c r="M15" s="18">
        <v>97</v>
      </c>
      <c r="N15" s="33">
        <v>0.61435792068631956</v>
      </c>
      <c r="O15" s="24">
        <v>1398.2077402703342</v>
      </c>
      <c r="P15" s="81" t="s">
        <v>111</v>
      </c>
      <c r="Q15" s="81" t="s">
        <v>111</v>
      </c>
      <c r="R15" s="81" t="s">
        <v>111</v>
      </c>
      <c r="S15" s="81" t="s">
        <v>111</v>
      </c>
      <c r="T15" s="24"/>
      <c r="U15" s="18">
        <v>15</v>
      </c>
      <c r="V15" s="18">
        <v>0</v>
      </c>
      <c r="W15" s="18">
        <v>6</v>
      </c>
      <c r="X15" s="18">
        <v>6</v>
      </c>
      <c r="Y15" s="18">
        <v>57</v>
      </c>
      <c r="Z15" s="33">
        <v>0.50900000000000001</v>
      </c>
      <c r="AA15" s="24"/>
      <c r="AB15" s="81" t="s">
        <v>111</v>
      </c>
      <c r="AC15" s="81" t="s">
        <v>111</v>
      </c>
      <c r="AD15" s="81" t="s">
        <v>111</v>
      </c>
      <c r="AE15" s="81" t="s">
        <v>111</v>
      </c>
      <c r="AF15" s="24"/>
      <c r="AG15" s="81" t="s">
        <v>121</v>
      </c>
      <c r="AH15" s="81" t="s">
        <v>112</v>
      </c>
      <c r="AI15" s="81" t="s">
        <v>112</v>
      </c>
      <c r="AJ15" s="81" t="s">
        <v>112</v>
      </c>
      <c r="AK15" s="24"/>
      <c r="AL15" s="18">
        <v>1</v>
      </c>
      <c r="AM15" s="18">
        <v>2</v>
      </c>
      <c r="AN15" s="18">
        <v>0</v>
      </c>
      <c r="AO15" s="18">
        <v>0</v>
      </c>
      <c r="AP15" s="18">
        <v>0</v>
      </c>
      <c r="AQ15" s="18">
        <v>0</v>
      </c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</row>
    <row r="16" spans="1:55" s="148" customFormat="1" ht="15" customHeight="1" x14ac:dyDescent="0.2">
      <c r="A16" s="150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1"/>
      <c r="O16" s="24"/>
      <c r="P16" s="22"/>
      <c r="Q16" s="20"/>
      <c r="R16" s="152"/>
      <c r="S16" s="153"/>
      <c r="T16" s="24"/>
      <c r="U16" s="17"/>
      <c r="V16" s="14"/>
      <c r="W16" s="14"/>
      <c r="X16" s="14"/>
      <c r="Y16" s="14"/>
      <c r="Z16" s="15"/>
      <c r="AA16" s="24"/>
      <c r="AB16" s="22"/>
      <c r="AC16" s="20"/>
      <c r="AD16" s="152"/>
      <c r="AE16" s="153"/>
      <c r="AF16" s="24"/>
      <c r="AG16" s="154">
        <v>0</v>
      </c>
      <c r="AH16" s="155">
        <v>0</v>
      </c>
      <c r="AI16" s="155">
        <v>0</v>
      </c>
      <c r="AJ16" s="156">
        <v>0</v>
      </c>
      <c r="AK16" s="24"/>
      <c r="AL16" s="17"/>
      <c r="AM16" s="14"/>
      <c r="AN16" s="14"/>
      <c r="AO16" s="14"/>
      <c r="AP16" s="14"/>
      <c r="AQ16" s="1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</row>
    <row r="17" spans="1:55" ht="15" customHeight="1" x14ac:dyDescent="0.2">
      <c r="A17" s="146"/>
      <c r="B17" s="2" t="s">
        <v>2</v>
      </c>
      <c r="C17" s="30"/>
      <c r="D17" s="34">
        <v>669</v>
      </c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24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</row>
    <row r="18" spans="1:55" s="148" customFormat="1" ht="15" customHeight="1" x14ac:dyDescent="0.25">
      <c r="A18" s="146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29"/>
      <c r="P18" s="35"/>
      <c r="Q18" s="38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</row>
    <row r="19" spans="1:55" ht="15" customHeight="1" x14ac:dyDescent="0.25">
      <c r="A19" s="146"/>
      <c r="B19" s="22" t="s">
        <v>25</v>
      </c>
      <c r="C19" s="39"/>
      <c r="D19" s="39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35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40" t="s">
        <v>30</v>
      </c>
      <c r="Q19" s="40"/>
      <c r="R19" s="12"/>
      <c r="S19" s="12"/>
      <c r="T19" s="41"/>
      <c r="U19" s="41"/>
      <c r="V19" s="41"/>
      <c r="W19" s="41"/>
      <c r="X19" s="41"/>
      <c r="Y19" s="12"/>
      <c r="Z19" s="12"/>
      <c r="AA19" s="12"/>
      <c r="AB19" s="12"/>
      <c r="AC19" s="12"/>
      <c r="AD19" s="12"/>
      <c r="AE19" s="42"/>
      <c r="AF19" s="24"/>
      <c r="AG19" s="40" t="s">
        <v>113</v>
      </c>
      <c r="AH19" s="12"/>
      <c r="AI19" s="41"/>
      <c r="AJ19" s="42"/>
      <c r="AK19" s="24"/>
      <c r="AL19" s="10" t="s">
        <v>114</v>
      </c>
      <c r="AM19" s="12"/>
      <c r="AN19" s="12"/>
      <c r="AO19" s="12"/>
      <c r="AP19" s="12"/>
      <c r="AQ19" s="42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</row>
    <row r="20" spans="1:55" ht="15" customHeight="1" x14ac:dyDescent="0.25">
      <c r="A20" s="146"/>
      <c r="B20" s="40" t="s">
        <v>13</v>
      </c>
      <c r="C20" s="12"/>
      <c r="D20" s="42"/>
      <c r="E20" s="25">
        <v>192</v>
      </c>
      <c r="F20" s="25">
        <v>4</v>
      </c>
      <c r="G20" s="25">
        <v>93</v>
      </c>
      <c r="H20" s="25">
        <v>179</v>
      </c>
      <c r="I20" s="25">
        <v>859</v>
      </c>
      <c r="J20" s="35"/>
      <c r="K20" s="43">
        <v>0.50520833333333337</v>
      </c>
      <c r="L20" s="43">
        <v>0.93229166666666663</v>
      </c>
      <c r="M20" s="43">
        <v>4.473958333333333</v>
      </c>
      <c r="N20" s="32">
        <v>0.61435792068631956</v>
      </c>
      <c r="O20" s="29">
        <f>PRODUCT(I20/N20)</f>
        <v>1398.2077402703342</v>
      </c>
      <c r="P20" s="165" t="s">
        <v>9</v>
      </c>
      <c r="Q20" s="180"/>
      <c r="R20" s="181" t="s">
        <v>49</v>
      </c>
      <c r="S20" s="181"/>
      <c r="T20" s="181"/>
      <c r="U20" s="181"/>
      <c r="V20" s="181"/>
      <c r="W20" s="181"/>
      <c r="X20" s="182" t="s">
        <v>11</v>
      </c>
      <c r="Y20" s="183"/>
      <c r="Z20" s="183"/>
      <c r="AA20" s="183" t="s">
        <v>44</v>
      </c>
      <c r="AB20" s="183"/>
      <c r="AC20" s="184"/>
      <c r="AD20" s="184"/>
      <c r="AE20" s="185"/>
      <c r="AF20" s="24"/>
      <c r="AG20" s="165"/>
      <c r="AH20" s="195"/>
      <c r="AI20" s="195"/>
      <c r="AJ20" s="167"/>
      <c r="AK20" s="24"/>
      <c r="AL20" s="165"/>
      <c r="AM20" s="196"/>
      <c r="AN20" s="166"/>
      <c r="AO20" s="166"/>
      <c r="AP20" s="166"/>
      <c r="AQ20" s="167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</row>
    <row r="21" spans="1:55" ht="15" customHeight="1" x14ac:dyDescent="0.25">
      <c r="A21" s="146"/>
      <c r="B21" s="44" t="s">
        <v>15</v>
      </c>
      <c r="C21" s="45"/>
      <c r="D21" s="46"/>
      <c r="E21" s="25">
        <v>15</v>
      </c>
      <c r="F21" s="25">
        <v>0</v>
      </c>
      <c r="G21" s="25">
        <v>6</v>
      </c>
      <c r="H21" s="25">
        <v>6</v>
      </c>
      <c r="I21" s="25">
        <v>57</v>
      </c>
      <c r="J21" s="35"/>
      <c r="K21" s="43">
        <v>0.4</v>
      </c>
      <c r="L21" s="43">
        <v>0.4</v>
      </c>
      <c r="M21" s="43">
        <v>3.8</v>
      </c>
      <c r="N21" s="32">
        <v>0.5089285714285714</v>
      </c>
      <c r="O21" s="29">
        <f>PRODUCT(I21/N21)</f>
        <v>112</v>
      </c>
      <c r="P21" s="186" t="s">
        <v>115</v>
      </c>
      <c r="Q21" s="187"/>
      <c r="R21" s="181" t="s">
        <v>51</v>
      </c>
      <c r="S21" s="181"/>
      <c r="T21" s="181"/>
      <c r="U21" s="181"/>
      <c r="V21" s="181"/>
      <c r="W21" s="181"/>
      <c r="X21" s="182" t="s">
        <v>45</v>
      </c>
      <c r="Y21" s="182"/>
      <c r="Z21" s="182"/>
      <c r="AA21" s="182" t="s">
        <v>47</v>
      </c>
      <c r="AB21" s="182"/>
      <c r="AC21" s="188"/>
      <c r="AD21" s="188"/>
      <c r="AE21" s="185"/>
      <c r="AF21" s="24"/>
      <c r="AG21" s="186"/>
      <c r="AH21" s="181"/>
      <c r="AI21" s="181"/>
      <c r="AJ21" s="185"/>
      <c r="AK21" s="24"/>
      <c r="AL21" s="186"/>
      <c r="AM21" s="197"/>
      <c r="AN21" s="181"/>
      <c r="AO21" s="181"/>
      <c r="AP21" s="181"/>
      <c r="AQ21" s="18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</row>
    <row r="22" spans="1:55" ht="15" customHeight="1" x14ac:dyDescent="0.2">
      <c r="A22" s="146"/>
      <c r="B22" s="47" t="s">
        <v>16</v>
      </c>
      <c r="C22" s="48"/>
      <c r="D22" s="49"/>
      <c r="E22" s="50">
        <v>8</v>
      </c>
      <c r="F22" s="50">
        <v>0</v>
      </c>
      <c r="G22" s="50">
        <v>7</v>
      </c>
      <c r="H22" s="50">
        <v>5</v>
      </c>
      <c r="I22" s="50">
        <v>33</v>
      </c>
      <c r="J22" s="35"/>
      <c r="K22" s="51">
        <v>0.875</v>
      </c>
      <c r="L22" s="51">
        <v>0.625</v>
      </c>
      <c r="M22" s="51">
        <v>4.125</v>
      </c>
      <c r="N22" s="52">
        <v>0.41379310344827586</v>
      </c>
      <c r="O22" s="24">
        <v>0</v>
      </c>
      <c r="P22" s="186" t="s">
        <v>116</v>
      </c>
      <c r="Q22" s="187"/>
      <c r="R22" s="181" t="s">
        <v>49</v>
      </c>
      <c r="S22" s="181"/>
      <c r="T22" s="181"/>
      <c r="U22" s="181"/>
      <c r="V22" s="181"/>
      <c r="W22" s="181"/>
      <c r="X22" s="182" t="s">
        <v>11</v>
      </c>
      <c r="Y22" s="182"/>
      <c r="Z22" s="182"/>
      <c r="AA22" s="182" t="s">
        <v>44</v>
      </c>
      <c r="AB22" s="182"/>
      <c r="AC22" s="188"/>
      <c r="AD22" s="188"/>
      <c r="AE22" s="185"/>
      <c r="AF22" s="24"/>
      <c r="AG22" s="186"/>
      <c r="AH22" s="188"/>
      <c r="AI22" s="188"/>
      <c r="AJ22" s="185"/>
      <c r="AK22" s="24"/>
      <c r="AL22" s="186"/>
      <c r="AM22" s="197"/>
      <c r="AN22" s="181"/>
      <c r="AO22" s="181"/>
      <c r="AP22" s="181"/>
      <c r="AQ22" s="18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</row>
    <row r="23" spans="1:55" ht="15" customHeight="1" x14ac:dyDescent="0.2">
      <c r="A23" s="146"/>
      <c r="B23" s="53" t="s">
        <v>26</v>
      </c>
      <c r="C23" s="54"/>
      <c r="D23" s="55"/>
      <c r="E23" s="18">
        <v>215</v>
      </c>
      <c r="F23" s="18">
        <v>4</v>
      </c>
      <c r="G23" s="18">
        <v>106</v>
      </c>
      <c r="H23" s="18">
        <v>190</v>
      </c>
      <c r="I23" s="18">
        <v>949</v>
      </c>
      <c r="J23" s="35"/>
      <c r="K23" s="56">
        <v>0.51162790697674421</v>
      </c>
      <c r="L23" s="56">
        <v>0.88372093023255816</v>
      </c>
      <c r="M23" s="56">
        <v>4.4139534883720932</v>
      </c>
      <c r="N23" s="33">
        <v>0.59687120982136632</v>
      </c>
      <c r="O23" s="24">
        <f>SUM(O20:O22)</f>
        <v>1510.2077402703342</v>
      </c>
      <c r="P23" s="189" t="s">
        <v>10</v>
      </c>
      <c r="Q23" s="190"/>
      <c r="R23" s="191" t="s">
        <v>50</v>
      </c>
      <c r="S23" s="191"/>
      <c r="T23" s="191"/>
      <c r="U23" s="191"/>
      <c r="V23" s="191"/>
      <c r="W23" s="191"/>
      <c r="X23" s="192" t="s">
        <v>46</v>
      </c>
      <c r="Y23" s="192"/>
      <c r="Z23" s="192"/>
      <c r="AA23" s="192" t="s">
        <v>48</v>
      </c>
      <c r="AB23" s="192"/>
      <c r="AC23" s="193"/>
      <c r="AD23" s="193"/>
      <c r="AE23" s="194"/>
      <c r="AF23" s="24"/>
      <c r="AG23" s="67"/>
      <c r="AH23" s="193"/>
      <c r="AI23" s="193"/>
      <c r="AJ23" s="194"/>
      <c r="AK23" s="24"/>
      <c r="AL23" s="189"/>
      <c r="AM23" s="198"/>
      <c r="AN23" s="191"/>
      <c r="AO23" s="191"/>
      <c r="AP23" s="191"/>
      <c r="AQ23" s="194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</row>
    <row r="24" spans="1:55" ht="13.5" customHeight="1" x14ac:dyDescent="0.25">
      <c r="A24" s="146"/>
      <c r="B24" s="37"/>
      <c r="C24" s="37"/>
      <c r="D24" s="37"/>
      <c r="E24" s="37"/>
      <c r="F24" s="37"/>
      <c r="G24" s="37"/>
      <c r="H24" s="37"/>
      <c r="I24" s="37"/>
      <c r="J24" s="35"/>
      <c r="K24" s="37"/>
      <c r="L24" s="37"/>
      <c r="M24" s="37"/>
      <c r="N24" s="36"/>
      <c r="O24" s="24"/>
      <c r="P24" s="35"/>
      <c r="Q24" s="38"/>
      <c r="R24" s="35"/>
      <c r="S24" s="35"/>
      <c r="T24" s="24"/>
      <c r="U24" s="24"/>
      <c r="V24" s="57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24"/>
      <c r="AH24" s="57"/>
      <c r="AI24" s="35"/>
      <c r="AJ24" s="35"/>
      <c r="AK24" s="24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</row>
    <row r="25" spans="1:55" ht="15" customHeight="1" x14ac:dyDescent="0.25">
      <c r="A25" s="146"/>
      <c r="B25" s="35" t="s">
        <v>52</v>
      </c>
      <c r="C25" s="35"/>
      <c r="D25" s="35" t="s">
        <v>53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24"/>
      <c r="P25" s="24"/>
      <c r="Q25" s="24"/>
      <c r="R25" s="24"/>
      <c r="S25" s="24"/>
      <c r="T25" s="24"/>
      <c r="U25" s="35"/>
      <c r="V25" s="38"/>
      <c r="W25" s="35"/>
      <c r="X25" s="35"/>
      <c r="Y25" s="24"/>
      <c r="Z25" s="24"/>
      <c r="AA25" s="24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</row>
    <row r="26" spans="1:55" ht="15" customHeight="1" x14ac:dyDescent="0.25">
      <c r="A26" s="146"/>
      <c r="B26" s="35"/>
      <c r="C26" s="35"/>
      <c r="D26" s="35" t="s">
        <v>54</v>
      </c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4"/>
      <c r="P26" s="24"/>
      <c r="Q26" s="24"/>
      <c r="R26" s="24"/>
      <c r="S26" s="24"/>
      <c r="T26" s="24"/>
      <c r="U26" s="35"/>
      <c r="V26" s="38"/>
      <c r="W26" s="35"/>
      <c r="X26" s="35"/>
      <c r="Y26" s="24"/>
      <c r="Z26" s="24"/>
      <c r="AA26" s="24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</row>
    <row r="27" spans="1:55" ht="15" customHeight="1" x14ac:dyDescent="0.25">
      <c r="A27" s="146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4"/>
      <c r="P27" s="24"/>
      <c r="Q27" s="24"/>
      <c r="R27" s="24"/>
      <c r="S27" s="24"/>
      <c r="T27" s="24"/>
      <c r="U27" s="35"/>
      <c r="V27" s="38"/>
      <c r="W27" s="35"/>
      <c r="X27" s="35"/>
      <c r="Y27" s="24"/>
      <c r="Z27" s="24"/>
      <c r="AA27" s="24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</row>
    <row r="28" spans="1:55" ht="15" customHeight="1" x14ac:dyDescent="0.25">
      <c r="A28" s="146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4"/>
      <c r="P28" s="24"/>
      <c r="Q28" s="24"/>
      <c r="R28" s="24"/>
      <c r="S28" s="24"/>
      <c r="T28" s="24"/>
      <c r="U28" s="35"/>
      <c r="V28" s="38"/>
      <c r="W28" s="35"/>
      <c r="X28" s="35"/>
      <c r="Y28" s="24"/>
      <c r="Z28" s="24"/>
      <c r="AA28" s="24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</row>
    <row r="29" spans="1:55" ht="15" customHeight="1" x14ac:dyDescent="0.25">
      <c r="A29" s="146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24"/>
      <c r="P29" s="24"/>
      <c r="Q29" s="24"/>
      <c r="R29" s="24"/>
      <c r="S29" s="24"/>
      <c r="T29" s="24"/>
      <c r="U29" s="35"/>
      <c r="V29" s="38"/>
      <c r="W29" s="35"/>
      <c r="X29" s="35"/>
      <c r="Y29" s="24"/>
      <c r="Z29" s="24"/>
      <c r="AA29" s="24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</row>
    <row r="30" spans="1:55" ht="15" customHeight="1" x14ac:dyDescent="0.25">
      <c r="A30" s="146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24"/>
      <c r="P30" s="24"/>
      <c r="Q30" s="24"/>
      <c r="R30" s="24"/>
      <c r="S30" s="24"/>
      <c r="T30" s="24"/>
      <c r="U30" s="35"/>
      <c r="V30" s="38"/>
      <c r="W30" s="35"/>
      <c r="X30" s="35"/>
      <c r="Y30" s="24"/>
      <c r="Z30" s="24"/>
      <c r="AA30" s="24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</row>
    <row r="31" spans="1:55" ht="15" customHeight="1" x14ac:dyDescent="0.25">
      <c r="A31" s="146"/>
      <c r="B31" s="35"/>
      <c r="C31" s="1"/>
      <c r="D31" s="1"/>
      <c r="E31" s="35"/>
      <c r="F31" s="35"/>
      <c r="G31" s="35"/>
      <c r="H31" s="35"/>
      <c r="I31" s="35"/>
      <c r="J31" s="35"/>
      <c r="K31" s="35"/>
      <c r="L31" s="35"/>
      <c r="M31" s="58"/>
      <c r="N31" s="58"/>
      <c r="O31" s="24"/>
      <c r="P31" s="24"/>
      <c r="Q31" s="24"/>
      <c r="R31" s="24"/>
      <c r="S31" s="24"/>
      <c r="T31" s="24"/>
      <c r="U31" s="35"/>
      <c r="V31" s="38"/>
      <c r="W31" s="35"/>
      <c r="X31" s="35"/>
      <c r="Y31" s="24"/>
      <c r="Z31" s="24"/>
      <c r="AA31" s="24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</row>
    <row r="32" spans="1:55" ht="15" customHeight="1" x14ac:dyDescent="0.25">
      <c r="A32" s="146"/>
      <c r="B32" s="2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24"/>
      <c r="O32" s="24"/>
      <c r="P32" s="24"/>
      <c r="Q32" s="24"/>
      <c r="R32" s="24"/>
      <c r="S32" s="24"/>
      <c r="T32" s="24"/>
      <c r="U32" s="35"/>
      <c r="V32" s="38"/>
      <c r="W32" s="35"/>
      <c r="X32" s="35"/>
      <c r="Y32" s="24"/>
      <c r="Z32" s="24"/>
      <c r="AA32" s="24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</row>
    <row r="33" spans="1:55" ht="15" customHeight="1" x14ac:dyDescent="0.25">
      <c r="A33" s="146"/>
      <c r="B33" s="2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24"/>
      <c r="O33" s="24"/>
      <c r="P33" s="24"/>
      <c r="Q33" s="24"/>
      <c r="R33" s="24"/>
      <c r="S33" s="24"/>
      <c r="T33" s="24"/>
      <c r="U33" s="35"/>
      <c r="V33" s="38"/>
      <c r="W33" s="35"/>
      <c r="X33" s="35"/>
      <c r="Y33" s="24"/>
      <c r="Z33" s="24"/>
      <c r="AA33" s="24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</row>
    <row r="34" spans="1:55" ht="15" customHeight="1" x14ac:dyDescent="0.25">
      <c r="A34" s="146"/>
      <c r="B34" s="2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24"/>
      <c r="O34" s="24"/>
      <c r="P34" s="24"/>
      <c r="Q34" s="24"/>
      <c r="R34" s="24"/>
      <c r="S34" s="24"/>
      <c r="T34" s="24"/>
      <c r="U34" s="35"/>
      <c r="V34" s="38"/>
      <c r="W34" s="35"/>
      <c r="X34" s="35"/>
      <c r="Y34" s="24"/>
      <c r="Z34" s="24"/>
      <c r="AA34" s="24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</row>
    <row r="35" spans="1:55" ht="15" customHeight="1" x14ac:dyDescent="0.25">
      <c r="A35" s="146"/>
      <c r="B35" s="24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24"/>
      <c r="O35" s="24"/>
      <c r="P35" s="24"/>
      <c r="Q35" s="24"/>
      <c r="R35" s="24"/>
      <c r="S35" s="24"/>
      <c r="T35" s="24"/>
      <c r="U35" s="35"/>
      <c r="V35" s="38"/>
      <c r="W35" s="35"/>
      <c r="X35" s="35"/>
      <c r="Y35" s="24"/>
      <c r="Z35" s="24"/>
      <c r="AA35" s="24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</row>
    <row r="36" spans="1:55" ht="15" customHeight="1" x14ac:dyDescent="0.25">
      <c r="A36" s="146"/>
      <c r="B36" s="2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24"/>
      <c r="O36" s="24"/>
      <c r="P36" s="24"/>
      <c r="Q36" s="24"/>
      <c r="R36" s="24"/>
      <c r="S36" s="24"/>
      <c r="T36" s="24"/>
      <c r="U36" s="35"/>
      <c r="V36" s="38"/>
      <c r="W36" s="35"/>
      <c r="X36" s="35"/>
      <c r="Y36" s="24"/>
      <c r="Z36" s="24"/>
      <c r="AA36" s="24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</row>
    <row r="37" spans="1:55" ht="15" customHeight="1" x14ac:dyDescent="0.25">
      <c r="A37" s="146"/>
      <c r="B37" s="2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24"/>
      <c r="O37" s="24"/>
      <c r="P37" s="24"/>
      <c r="Q37" s="24"/>
      <c r="R37" s="24"/>
      <c r="S37" s="24"/>
      <c r="T37" s="24"/>
      <c r="U37" s="35"/>
      <c r="V37" s="38"/>
      <c r="W37" s="35"/>
      <c r="X37" s="35"/>
      <c r="Y37" s="24"/>
      <c r="Z37" s="24"/>
      <c r="AA37" s="24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</row>
    <row r="38" spans="1:55" ht="15" customHeight="1" x14ac:dyDescent="0.25">
      <c r="A38" s="146"/>
      <c r="B38" s="2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24"/>
      <c r="O38" s="24"/>
      <c r="P38" s="24"/>
      <c r="Q38" s="24"/>
      <c r="R38" s="24"/>
      <c r="S38" s="24"/>
      <c r="T38" s="24"/>
      <c r="U38" s="35"/>
      <c r="V38" s="38"/>
      <c r="W38" s="35"/>
      <c r="X38" s="35"/>
      <c r="Y38" s="24"/>
      <c r="Z38" s="24"/>
      <c r="AA38" s="24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</row>
    <row r="39" spans="1:55" ht="15" customHeight="1" x14ac:dyDescent="0.25">
      <c r="A39" s="146"/>
      <c r="B39" s="2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24"/>
      <c r="O39" s="24"/>
      <c r="P39" s="24"/>
      <c r="Q39" s="24"/>
      <c r="R39" s="24"/>
      <c r="S39" s="24"/>
      <c r="T39" s="24"/>
      <c r="U39" s="35"/>
      <c r="V39" s="38"/>
      <c r="W39" s="35"/>
      <c r="X39" s="35"/>
      <c r="Y39" s="24"/>
      <c r="Z39" s="24"/>
      <c r="AA39" s="24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</row>
    <row r="40" spans="1:55" ht="15" customHeight="1" x14ac:dyDescent="0.25">
      <c r="A40" s="146"/>
      <c r="B40" s="2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24"/>
      <c r="O40" s="24"/>
      <c r="P40" s="24"/>
      <c r="Q40" s="24"/>
      <c r="R40" s="24"/>
      <c r="S40" s="24"/>
      <c r="T40" s="24"/>
      <c r="U40" s="35"/>
      <c r="V40" s="38"/>
      <c r="W40" s="35"/>
      <c r="X40" s="35"/>
      <c r="Y40" s="24"/>
      <c r="Z40" s="24"/>
      <c r="AA40" s="24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</row>
    <row r="41" spans="1:55" ht="15" customHeight="1" x14ac:dyDescent="0.25">
      <c r="A41" s="146"/>
      <c r="B41" s="2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24"/>
      <c r="O41" s="24"/>
      <c r="P41" s="24"/>
      <c r="Q41" s="24"/>
      <c r="R41" s="24"/>
      <c r="S41" s="24"/>
      <c r="T41" s="24"/>
      <c r="U41" s="35"/>
      <c r="V41" s="38"/>
      <c r="W41" s="35"/>
      <c r="X41" s="35"/>
      <c r="Y41" s="24"/>
      <c r="Z41" s="24"/>
      <c r="AA41" s="24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</row>
    <row r="42" spans="1:55" ht="15" customHeight="1" x14ac:dyDescent="0.25">
      <c r="A42" s="146"/>
      <c r="B42" s="2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24"/>
      <c r="O42" s="24"/>
      <c r="P42" s="24"/>
      <c r="Q42" s="24"/>
      <c r="R42" s="24"/>
      <c r="S42" s="24"/>
      <c r="T42" s="24"/>
      <c r="U42" s="35"/>
      <c r="V42" s="38"/>
      <c r="W42" s="35"/>
      <c r="X42" s="35"/>
      <c r="Y42" s="24"/>
      <c r="Z42" s="24"/>
      <c r="AA42" s="24"/>
      <c r="AB42" s="57"/>
      <c r="AC42" s="57"/>
      <c r="AD42" s="57"/>
      <c r="AE42" s="24"/>
      <c r="AF42" s="24"/>
      <c r="AG42" s="24"/>
      <c r="AH42" s="57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</row>
    <row r="43" spans="1:55" ht="15" customHeight="1" x14ac:dyDescent="0.25">
      <c r="A43" s="146"/>
      <c r="B43" s="2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24"/>
      <c r="O43" s="24"/>
      <c r="P43" s="24"/>
      <c r="Q43" s="24"/>
      <c r="R43" s="24"/>
      <c r="S43" s="24"/>
      <c r="T43" s="24"/>
      <c r="U43" s="35"/>
      <c r="V43" s="38"/>
      <c r="W43" s="35"/>
      <c r="X43" s="35"/>
      <c r="Y43" s="24"/>
      <c r="Z43" s="24"/>
      <c r="AA43" s="24"/>
      <c r="AB43" s="57"/>
      <c r="AC43" s="57"/>
      <c r="AD43" s="57"/>
      <c r="AE43" s="24"/>
      <c r="AF43" s="24"/>
      <c r="AG43" s="24"/>
      <c r="AH43" s="57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</row>
    <row r="44" spans="1:55" ht="15" customHeight="1" x14ac:dyDescent="0.25">
      <c r="A44" s="146"/>
      <c r="B44" s="2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24"/>
      <c r="O44" s="24"/>
      <c r="P44" s="24"/>
      <c r="Q44" s="24"/>
      <c r="R44" s="24"/>
      <c r="S44" s="24"/>
      <c r="T44" s="24"/>
      <c r="U44" s="35"/>
      <c r="V44" s="38"/>
      <c r="W44" s="35"/>
      <c r="X44" s="35"/>
      <c r="Y44" s="24"/>
      <c r="Z44" s="24"/>
      <c r="AA44" s="24"/>
      <c r="AB44" s="57"/>
      <c r="AC44" s="57"/>
      <c r="AD44" s="57"/>
      <c r="AE44" s="24"/>
      <c r="AF44" s="24"/>
      <c r="AG44" s="24"/>
      <c r="AH44" s="57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</row>
    <row r="45" spans="1:55" ht="15" customHeight="1" x14ac:dyDescent="0.25">
      <c r="A45" s="146"/>
      <c r="B45" s="2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24"/>
      <c r="O45" s="24"/>
      <c r="P45" s="24"/>
      <c r="Q45" s="24"/>
      <c r="R45" s="24"/>
      <c r="S45" s="24"/>
      <c r="T45" s="24"/>
      <c r="U45" s="35"/>
      <c r="V45" s="38"/>
      <c r="W45" s="35"/>
      <c r="X45" s="35"/>
      <c r="Y45" s="24"/>
      <c r="Z45" s="24"/>
      <c r="AA45" s="24"/>
      <c r="AB45" s="57"/>
      <c r="AC45" s="57"/>
      <c r="AD45" s="57"/>
      <c r="AE45" s="24"/>
      <c r="AF45" s="24"/>
      <c r="AG45" s="24"/>
      <c r="AH45" s="57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</row>
    <row r="46" spans="1:55" ht="15" customHeight="1" x14ac:dyDescent="0.25">
      <c r="A46" s="146"/>
      <c r="B46" s="24"/>
      <c r="C46" s="35"/>
      <c r="D46" s="35"/>
      <c r="E46" s="35"/>
      <c r="F46" s="35"/>
      <c r="G46" s="35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57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</row>
    <row r="47" spans="1:55" ht="15" customHeight="1" x14ac:dyDescent="0.25">
      <c r="A47" s="146"/>
      <c r="B47" s="24"/>
      <c r="C47" s="35"/>
      <c r="D47" s="35"/>
      <c r="E47" s="35"/>
      <c r="F47" s="35"/>
      <c r="G47" s="35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57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</row>
    <row r="48" spans="1:55" ht="15" customHeight="1" x14ac:dyDescent="0.25">
      <c r="A48" s="146"/>
      <c r="B48" s="24"/>
      <c r="C48" s="35"/>
      <c r="D48" s="35"/>
      <c r="E48" s="35"/>
      <c r="F48" s="35"/>
      <c r="G48" s="35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57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</row>
    <row r="49" spans="1:55" ht="15" customHeight="1" x14ac:dyDescent="0.25">
      <c r="A49" s="146"/>
      <c r="B49" s="24"/>
      <c r="C49" s="35"/>
      <c r="D49" s="35"/>
      <c r="E49" s="35"/>
      <c r="F49" s="35"/>
      <c r="G49" s="35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57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</row>
    <row r="50" spans="1:55" ht="15" customHeight="1" x14ac:dyDescent="0.25">
      <c r="A50" s="146"/>
      <c r="B50" s="24"/>
      <c r="C50" s="35"/>
      <c r="D50" s="35"/>
      <c r="E50" s="35"/>
      <c r="F50" s="35"/>
      <c r="G50" s="35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57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</row>
    <row r="51" spans="1:55" ht="15" customHeight="1" x14ac:dyDescent="0.25">
      <c r="A51" s="146"/>
      <c r="B51" s="24"/>
      <c r="C51" s="35"/>
      <c r="D51" s="35"/>
      <c r="E51" s="35"/>
      <c r="F51" s="35"/>
      <c r="G51" s="35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57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</row>
    <row r="52" spans="1:55" ht="15" customHeight="1" x14ac:dyDescent="0.25">
      <c r="A52" s="146"/>
      <c r="B52" s="24"/>
      <c r="C52" s="35"/>
      <c r="D52" s="35"/>
      <c r="E52" s="35"/>
      <c r="F52" s="35"/>
      <c r="G52" s="35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57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</row>
    <row r="53" spans="1:55" ht="15" customHeight="1" x14ac:dyDescent="0.25">
      <c r="A53" s="146"/>
      <c r="B53" s="24"/>
      <c r="C53" s="35"/>
      <c r="D53" s="35"/>
      <c r="E53" s="35"/>
      <c r="F53" s="35"/>
      <c r="G53" s="35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57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</row>
    <row r="54" spans="1:55" ht="15" customHeight="1" x14ac:dyDescent="0.25">
      <c r="A54" s="146"/>
      <c r="B54" s="24"/>
      <c r="C54" s="35"/>
      <c r="D54" s="35"/>
      <c r="E54" s="35"/>
      <c r="F54" s="35"/>
      <c r="G54" s="35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57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</row>
    <row r="55" spans="1:55" ht="15" customHeight="1" x14ac:dyDescent="0.25">
      <c r="A55" s="146"/>
      <c r="B55" s="35"/>
      <c r="C55" s="35"/>
      <c r="D55" s="35"/>
      <c r="E55" s="35"/>
      <c r="F55" s="35"/>
      <c r="G55" s="35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57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</row>
    <row r="56" spans="1:55" ht="15" customHeight="1" x14ac:dyDescent="0.25">
      <c r="A56" s="146"/>
      <c r="B56" s="35"/>
      <c r="C56" s="35"/>
      <c r="D56" s="35"/>
      <c r="E56" s="35"/>
      <c r="F56" s="35"/>
      <c r="G56" s="35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57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</row>
    <row r="57" spans="1:55" ht="15" customHeight="1" x14ac:dyDescent="0.25">
      <c r="A57" s="146"/>
      <c r="B57" s="35"/>
      <c r="C57" s="35"/>
      <c r="D57" s="35"/>
      <c r="E57" s="35"/>
      <c r="F57" s="35"/>
      <c r="G57" s="35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57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</row>
    <row r="58" spans="1:55" ht="15" customHeight="1" x14ac:dyDescent="0.25">
      <c r="A58" s="146"/>
      <c r="B58" s="35"/>
      <c r="C58" s="35"/>
      <c r="D58" s="35"/>
      <c r="E58" s="35"/>
      <c r="F58" s="35"/>
      <c r="G58" s="35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57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</row>
    <row r="59" spans="1:55" ht="15" customHeight="1" x14ac:dyDescent="0.25">
      <c r="A59" s="146"/>
      <c r="B59" s="35"/>
      <c r="C59" s="35"/>
      <c r="D59" s="35"/>
      <c r="E59" s="35"/>
      <c r="F59" s="35"/>
      <c r="G59" s="35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57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</row>
    <row r="60" spans="1:55" ht="15" customHeight="1" x14ac:dyDescent="0.25">
      <c r="A60" s="146"/>
      <c r="B60" s="35"/>
      <c r="C60" s="35"/>
      <c r="D60" s="35"/>
      <c r="E60" s="35"/>
      <c r="F60" s="35"/>
      <c r="G60" s="35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57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</row>
    <row r="61" spans="1:55" ht="15" customHeight="1" x14ac:dyDescent="0.25">
      <c r="A61" s="146"/>
      <c r="B61" s="35"/>
      <c r="C61" s="35"/>
      <c r="D61" s="35"/>
      <c r="E61" s="35"/>
      <c r="F61" s="35"/>
      <c r="G61" s="35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57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</row>
    <row r="62" spans="1:55" ht="15" customHeight="1" x14ac:dyDescent="0.25">
      <c r="A62" s="146"/>
      <c r="B62" s="35"/>
      <c r="C62" s="35"/>
      <c r="D62" s="35"/>
      <c r="E62" s="35"/>
      <c r="F62" s="35"/>
      <c r="G62" s="35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57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</row>
    <row r="63" spans="1:55" ht="15" customHeight="1" x14ac:dyDescent="0.25">
      <c r="A63" s="146"/>
      <c r="B63" s="35"/>
      <c r="C63" s="35"/>
      <c r="D63" s="35"/>
      <c r="E63" s="35"/>
      <c r="F63" s="35"/>
      <c r="G63" s="35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57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</row>
    <row r="64" spans="1:55" ht="15" customHeight="1" x14ac:dyDescent="0.25">
      <c r="B64" s="35"/>
      <c r="C64" s="35"/>
      <c r="D64" s="35"/>
      <c r="E64" s="35"/>
      <c r="F64" s="35"/>
      <c r="G64" s="35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57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</row>
    <row r="65" spans="2:55" ht="15" customHeight="1" x14ac:dyDescent="0.25">
      <c r="B65" s="35"/>
      <c r="C65" s="35"/>
      <c r="D65" s="35"/>
      <c r="E65" s="35"/>
      <c r="F65" s="35"/>
      <c r="G65" s="35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57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</row>
    <row r="66" spans="2:55" ht="15" customHeight="1" x14ac:dyDescent="0.25">
      <c r="B66" s="35"/>
      <c r="C66" s="35"/>
      <c r="D66" s="35"/>
      <c r="E66" s="35"/>
      <c r="F66" s="35"/>
      <c r="G66" s="35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57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</row>
    <row r="67" spans="2:55" ht="15" customHeight="1" x14ac:dyDescent="0.25">
      <c r="B67" s="35"/>
      <c r="C67" s="35"/>
      <c r="D67" s="35"/>
      <c r="E67" s="35"/>
      <c r="F67" s="35"/>
      <c r="G67" s="35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57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</row>
    <row r="68" spans="2:55" ht="15" customHeight="1" x14ac:dyDescent="0.25">
      <c r="B68" s="35"/>
      <c r="C68" s="35"/>
      <c r="D68" s="35"/>
      <c r="E68" s="35"/>
      <c r="F68" s="35"/>
      <c r="G68" s="35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57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</row>
    <row r="69" spans="2:55" ht="15" customHeight="1" x14ac:dyDescent="0.25">
      <c r="B69" s="35"/>
      <c r="C69" s="35"/>
      <c r="D69" s="35"/>
      <c r="E69" s="35"/>
      <c r="F69" s="35"/>
      <c r="G69" s="35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57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</row>
    <row r="70" spans="2:55" ht="15" customHeight="1" x14ac:dyDescent="0.25">
      <c r="B70" s="35"/>
      <c r="C70" s="35"/>
      <c r="D70" s="35"/>
      <c r="E70" s="35"/>
      <c r="F70" s="35"/>
      <c r="G70" s="35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57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</row>
    <row r="71" spans="2:55" ht="15" customHeight="1" x14ac:dyDescent="0.25">
      <c r="B71" s="35"/>
      <c r="C71" s="35"/>
      <c r="D71" s="35"/>
      <c r="E71" s="35"/>
      <c r="F71" s="35"/>
      <c r="G71" s="35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57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</row>
    <row r="72" spans="2:55" ht="15" customHeight="1" x14ac:dyDescent="0.25">
      <c r="B72" s="35"/>
      <c r="C72" s="35"/>
      <c r="D72" s="35"/>
      <c r="E72" s="35"/>
      <c r="F72" s="35"/>
      <c r="G72" s="35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57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</row>
    <row r="73" spans="2:55" ht="15" customHeight="1" x14ac:dyDescent="0.25"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57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</row>
    <row r="74" spans="2:55" ht="15" customHeight="1" x14ac:dyDescent="0.25"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57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</row>
    <row r="75" spans="2:55" ht="15" customHeight="1" x14ac:dyDescent="0.25">
      <c r="B75" s="90"/>
      <c r="C75" s="90"/>
      <c r="D75" s="90"/>
      <c r="E75" s="90"/>
      <c r="F75" s="90"/>
      <c r="G75" s="90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57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</row>
    <row r="76" spans="2:55" ht="15" customHeight="1" x14ac:dyDescent="0.25">
      <c r="B76" s="90"/>
      <c r="C76" s="90"/>
      <c r="D76" s="90"/>
      <c r="E76" s="90"/>
      <c r="F76" s="90"/>
      <c r="G76" s="90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57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</row>
    <row r="77" spans="2:55" ht="15" customHeight="1" x14ac:dyDescent="0.25">
      <c r="B77" s="90"/>
      <c r="C77" s="90"/>
      <c r="D77" s="90"/>
      <c r="E77" s="90"/>
      <c r="F77" s="90"/>
      <c r="G77" s="90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57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</row>
    <row r="78" spans="2:55" ht="15" customHeight="1" x14ac:dyDescent="0.25">
      <c r="B78" s="90"/>
      <c r="C78" s="90"/>
      <c r="D78" s="90"/>
      <c r="E78" s="90"/>
      <c r="F78" s="90"/>
      <c r="G78" s="90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57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</row>
    <row r="79" spans="2:55" ht="15" customHeight="1" x14ac:dyDescent="0.25">
      <c r="B79" s="90"/>
      <c r="C79" s="90"/>
      <c r="D79" s="90"/>
      <c r="E79" s="90"/>
      <c r="F79" s="90"/>
      <c r="G79" s="90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57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</row>
    <row r="80" spans="2:55" ht="15" customHeight="1" x14ac:dyDescent="0.25">
      <c r="B80" s="90"/>
      <c r="C80" s="90"/>
      <c r="D80" s="90"/>
      <c r="E80" s="90"/>
      <c r="F80" s="90"/>
      <c r="G80" s="90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57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</row>
    <row r="81" spans="2:55" ht="15" customHeight="1" x14ac:dyDescent="0.25">
      <c r="B81" s="90"/>
      <c r="C81" s="90"/>
      <c r="D81" s="90"/>
      <c r="E81" s="90"/>
      <c r="F81" s="90"/>
      <c r="G81" s="90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57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</row>
    <row r="82" spans="2:55" ht="15" customHeight="1" x14ac:dyDescent="0.25">
      <c r="B82" s="90"/>
      <c r="C82" s="90"/>
      <c r="D82" s="90"/>
      <c r="E82" s="90"/>
      <c r="F82" s="90"/>
      <c r="G82" s="90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57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</row>
    <row r="83" spans="2:55" ht="15" customHeight="1" x14ac:dyDescent="0.25">
      <c r="B83" s="90"/>
      <c r="C83" s="90"/>
      <c r="D83" s="90"/>
      <c r="E83" s="90"/>
      <c r="F83" s="90"/>
      <c r="G83" s="90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57"/>
      <c r="AI83" s="35"/>
      <c r="AJ83" s="35"/>
      <c r="AK83" s="24"/>
      <c r="AL83" s="24"/>
      <c r="AM83" s="24"/>
      <c r="AN83" s="24"/>
      <c r="AO83" s="24"/>
      <c r="AP83" s="24"/>
      <c r="AQ83" s="24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</row>
    <row r="84" spans="2:55" ht="15" customHeight="1" x14ac:dyDescent="0.25">
      <c r="B84" s="90"/>
      <c r="C84" s="90"/>
      <c r="D84" s="90"/>
      <c r="E84" s="90"/>
      <c r="F84" s="90"/>
      <c r="G84" s="90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57"/>
      <c r="AI84" s="35"/>
      <c r="AJ84" s="35"/>
      <c r="AK84" s="24"/>
      <c r="AL84" s="24"/>
      <c r="AM84" s="24"/>
      <c r="AN84" s="24"/>
      <c r="AO84" s="24"/>
      <c r="AP84" s="24"/>
      <c r="AQ84" s="24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</row>
    <row r="85" spans="2:55" ht="15" customHeight="1" x14ac:dyDescent="0.25">
      <c r="B85" s="90"/>
      <c r="C85" s="90"/>
      <c r="D85" s="90"/>
      <c r="E85" s="90"/>
      <c r="F85" s="90"/>
      <c r="G85" s="90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57"/>
      <c r="AI85" s="35"/>
      <c r="AJ85" s="35"/>
      <c r="AK85" s="24"/>
      <c r="AL85" s="24"/>
      <c r="AM85" s="24"/>
      <c r="AN85" s="24"/>
      <c r="AO85" s="24"/>
      <c r="AP85" s="24"/>
      <c r="AQ85" s="24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</row>
    <row r="86" spans="2:55" ht="15" customHeight="1" x14ac:dyDescent="0.25">
      <c r="B86" s="90"/>
      <c r="C86" s="90"/>
      <c r="D86" s="90"/>
      <c r="E86" s="90"/>
      <c r="F86" s="90"/>
      <c r="G86" s="90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57"/>
      <c r="AI86" s="35"/>
      <c r="AJ86" s="35"/>
      <c r="AK86" s="24"/>
      <c r="AL86" s="24"/>
      <c r="AM86" s="24"/>
      <c r="AN86" s="24"/>
      <c r="AO86" s="24"/>
      <c r="AP86" s="24"/>
      <c r="AQ86" s="24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</row>
    <row r="87" spans="2:55" ht="15" customHeight="1" x14ac:dyDescent="0.25">
      <c r="B87" s="90"/>
      <c r="C87" s="90"/>
      <c r="D87" s="90"/>
      <c r="E87" s="90"/>
      <c r="F87" s="90"/>
      <c r="G87" s="90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57"/>
      <c r="AI87" s="35"/>
      <c r="AJ87" s="35"/>
      <c r="AK87" s="24"/>
      <c r="AL87" s="24"/>
      <c r="AM87" s="24"/>
      <c r="AN87" s="24"/>
      <c r="AO87" s="24"/>
      <c r="AP87" s="24"/>
      <c r="AQ87" s="24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</row>
    <row r="88" spans="2:55" ht="15" customHeight="1" x14ac:dyDescent="0.25">
      <c r="B88" s="90"/>
      <c r="C88" s="90"/>
      <c r="D88" s="90"/>
      <c r="E88" s="90"/>
      <c r="F88" s="90"/>
      <c r="G88" s="90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57"/>
      <c r="AI88" s="35"/>
      <c r="AJ88" s="35"/>
      <c r="AK88" s="24"/>
      <c r="AL88" s="24"/>
      <c r="AM88" s="24"/>
      <c r="AN88" s="24"/>
      <c r="AO88" s="24"/>
      <c r="AP88" s="24"/>
      <c r="AQ88" s="24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</row>
    <row r="89" spans="2:55" ht="15" customHeight="1" x14ac:dyDescent="0.25">
      <c r="B89" s="90"/>
      <c r="C89" s="90"/>
      <c r="D89" s="90"/>
      <c r="E89" s="90"/>
      <c r="F89" s="90"/>
      <c r="G89" s="90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57"/>
      <c r="AI89" s="35"/>
      <c r="AJ89" s="35"/>
      <c r="AK89" s="24"/>
      <c r="AL89" s="24"/>
      <c r="AM89" s="24"/>
      <c r="AN89" s="24"/>
      <c r="AO89" s="24"/>
      <c r="AP89" s="24"/>
      <c r="AQ89" s="24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</row>
    <row r="90" spans="2:55" ht="15" customHeight="1" x14ac:dyDescent="0.25">
      <c r="B90" s="90"/>
      <c r="C90" s="90"/>
      <c r="D90" s="90"/>
      <c r="E90" s="90"/>
      <c r="F90" s="90"/>
      <c r="G90" s="90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57"/>
      <c r="AI90" s="35"/>
      <c r="AJ90" s="35"/>
      <c r="AK90" s="24"/>
      <c r="AL90" s="24"/>
      <c r="AM90" s="24"/>
      <c r="AN90" s="24"/>
      <c r="AO90" s="24"/>
      <c r="AP90" s="24"/>
      <c r="AQ90" s="24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</row>
    <row r="91" spans="2:55" ht="15" customHeight="1" x14ac:dyDescent="0.25">
      <c r="B91" s="90"/>
      <c r="C91" s="90"/>
      <c r="D91" s="90"/>
      <c r="E91" s="90"/>
      <c r="F91" s="90"/>
      <c r="G91" s="90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57"/>
      <c r="AI91" s="35"/>
      <c r="AJ91" s="35"/>
      <c r="AK91" s="24"/>
      <c r="AL91" s="24"/>
      <c r="AM91" s="24"/>
      <c r="AN91" s="24"/>
      <c r="AO91" s="24"/>
      <c r="AP91" s="24"/>
      <c r="AQ91" s="24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</row>
    <row r="92" spans="2:55" ht="15" customHeight="1" x14ac:dyDescent="0.25">
      <c r="B92" s="90"/>
      <c r="C92" s="90"/>
      <c r="D92" s="90"/>
      <c r="E92" s="90"/>
      <c r="F92" s="90"/>
      <c r="G92" s="90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</row>
    <row r="93" spans="2:55" ht="15" customHeight="1" x14ac:dyDescent="0.25">
      <c r="B93" s="90"/>
      <c r="C93" s="90"/>
      <c r="D93" s="90"/>
      <c r="E93" s="90"/>
      <c r="F93" s="90"/>
      <c r="G93" s="90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</row>
    <row r="94" spans="2:55" ht="15" customHeight="1" x14ac:dyDescent="0.25">
      <c r="B94" s="90"/>
      <c r="C94" s="90"/>
      <c r="D94" s="90"/>
      <c r="E94" s="90"/>
      <c r="F94" s="90"/>
      <c r="G94" s="90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</row>
    <row r="95" spans="2:55" ht="15" customHeight="1" x14ac:dyDescent="0.25">
      <c r="B95" s="90"/>
      <c r="C95" s="90"/>
      <c r="D95" s="90"/>
      <c r="E95" s="90"/>
      <c r="F95" s="90"/>
      <c r="G95" s="90"/>
      <c r="P95" s="24"/>
      <c r="Q95" s="24"/>
      <c r="R95" s="24"/>
      <c r="S95" s="24"/>
      <c r="T95" s="24"/>
      <c r="AA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</row>
    <row r="96" spans="2:55" ht="15" customHeight="1" x14ac:dyDescent="0.25">
      <c r="B96" s="90"/>
      <c r="C96" s="90"/>
      <c r="D96" s="90"/>
      <c r="E96" s="90"/>
      <c r="F96" s="90"/>
      <c r="G96" s="90"/>
      <c r="P96" s="24"/>
      <c r="Q96" s="24"/>
      <c r="R96" s="24"/>
      <c r="S96" s="24"/>
      <c r="T96" s="24"/>
      <c r="AA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</row>
    <row r="97" spans="2:55" ht="15" customHeight="1" x14ac:dyDescent="0.25">
      <c r="B97" s="90"/>
      <c r="C97" s="90"/>
      <c r="D97" s="90"/>
      <c r="E97" s="90"/>
      <c r="F97" s="90"/>
      <c r="G97" s="90"/>
      <c r="P97" s="24"/>
      <c r="Q97" s="24"/>
      <c r="R97" s="24"/>
      <c r="S97" s="24"/>
      <c r="T97" s="24"/>
      <c r="AA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</row>
    <row r="98" spans="2:55" ht="15" customHeight="1" x14ac:dyDescent="0.25">
      <c r="B98" s="90"/>
      <c r="C98" s="90"/>
      <c r="D98" s="90"/>
      <c r="E98" s="90"/>
      <c r="F98" s="90"/>
      <c r="G98" s="90"/>
      <c r="P98" s="24"/>
      <c r="Q98" s="24"/>
      <c r="R98" s="24"/>
      <c r="S98" s="24"/>
      <c r="T98" s="24"/>
      <c r="AA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</row>
    <row r="99" spans="2:55" ht="15" customHeight="1" x14ac:dyDescent="0.25">
      <c r="B99" s="90"/>
      <c r="C99" s="90"/>
      <c r="D99" s="90"/>
      <c r="E99" s="90"/>
      <c r="F99" s="90"/>
      <c r="G99" s="90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</row>
    <row r="100" spans="2:55" ht="15" customHeight="1" x14ac:dyDescent="0.25">
      <c r="B100" s="90"/>
      <c r="C100" s="90"/>
      <c r="D100" s="90"/>
      <c r="E100" s="90"/>
      <c r="F100" s="90"/>
      <c r="G100" s="90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</row>
    <row r="101" spans="2:55" ht="15" customHeight="1" x14ac:dyDescent="0.25">
      <c r="B101" s="90"/>
      <c r="C101" s="90"/>
      <c r="D101" s="90"/>
      <c r="E101" s="90"/>
      <c r="F101" s="90"/>
      <c r="G101" s="90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</row>
    <row r="102" spans="2:55" ht="15" customHeight="1" x14ac:dyDescent="0.25">
      <c r="B102" s="90"/>
      <c r="C102" s="90"/>
      <c r="D102" s="90"/>
      <c r="E102" s="90"/>
      <c r="F102" s="90"/>
      <c r="G102" s="90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</row>
    <row r="103" spans="2:55" ht="15" customHeight="1" x14ac:dyDescent="0.25">
      <c r="B103" s="90"/>
      <c r="C103" s="90"/>
      <c r="D103" s="90"/>
      <c r="E103" s="90"/>
      <c r="F103" s="90"/>
      <c r="G103" s="90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</row>
    <row r="104" spans="2:55" ht="15" customHeight="1" x14ac:dyDescent="0.25">
      <c r="B104" s="90"/>
      <c r="C104" s="90"/>
      <c r="D104" s="90"/>
      <c r="E104" s="90"/>
      <c r="F104" s="90"/>
      <c r="G104" s="90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</row>
    <row r="105" spans="2:55" ht="15" customHeight="1" x14ac:dyDescent="0.25">
      <c r="B105" s="90"/>
      <c r="C105" s="90"/>
      <c r="D105" s="90"/>
      <c r="E105" s="90"/>
      <c r="F105" s="90"/>
      <c r="G105" s="90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</row>
    <row r="106" spans="2:55" ht="15" customHeight="1" x14ac:dyDescent="0.25">
      <c r="B106" s="90"/>
      <c r="C106" s="90"/>
      <c r="D106" s="90"/>
      <c r="E106" s="90"/>
      <c r="F106" s="90"/>
      <c r="G106" s="90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</row>
    <row r="107" spans="2:55" ht="15" customHeight="1" x14ac:dyDescent="0.25"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</row>
    <row r="108" spans="2:55" ht="15" customHeight="1" x14ac:dyDescent="0.25"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</row>
    <row r="109" spans="2:55" ht="15" customHeight="1" x14ac:dyDescent="0.25"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</row>
    <row r="110" spans="2:55" ht="15" customHeight="1" x14ac:dyDescent="0.25"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</row>
    <row r="111" spans="2:55" ht="15" customHeight="1" x14ac:dyDescent="0.25"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</row>
    <row r="112" spans="2:55" ht="15" customHeight="1" x14ac:dyDescent="0.25"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</row>
    <row r="113" spans="2:55" ht="15" customHeight="1" x14ac:dyDescent="0.25"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</row>
    <row r="114" spans="2:55" ht="15" customHeight="1" x14ac:dyDescent="0.25"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</row>
    <row r="115" spans="2:55" ht="15" customHeight="1" x14ac:dyDescent="0.25"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</row>
    <row r="116" spans="2:55" ht="15" customHeight="1" x14ac:dyDescent="0.25"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</row>
    <row r="117" spans="2:55" ht="15" customHeight="1" x14ac:dyDescent="0.25"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</row>
    <row r="118" spans="2:55" ht="15" customHeight="1" x14ac:dyDescent="0.25"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</row>
    <row r="119" spans="2:55" ht="15" customHeight="1" x14ac:dyDescent="0.25"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</row>
    <row r="120" spans="2:55" ht="15" customHeight="1" x14ac:dyDescent="0.25"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</row>
    <row r="121" spans="2:55" ht="15" customHeight="1" x14ac:dyDescent="0.25"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</row>
    <row r="122" spans="2:55" ht="15" customHeight="1" x14ac:dyDescent="0.25"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</row>
    <row r="123" spans="2:55" ht="15" customHeight="1" x14ac:dyDescent="0.25"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</row>
    <row r="124" spans="2:55" ht="15" customHeight="1" x14ac:dyDescent="0.25"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</row>
    <row r="125" spans="2:55" ht="15" customHeight="1" x14ac:dyDescent="0.25"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</row>
    <row r="126" spans="2:55" ht="15" customHeight="1" x14ac:dyDescent="0.25"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</row>
    <row r="127" spans="2:55" ht="15" customHeight="1" x14ac:dyDescent="0.25"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</row>
    <row r="128" spans="2:55" ht="15" customHeight="1" x14ac:dyDescent="0.25"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</row>
    <row r="129" spans="2:43" ht="15" customHeight="1" x14ac:dyDescent="0.25"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</row>
    <row r="130" spans="2:43" ht="15" customHeight="1" x14ac:dyDescent="0.25"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</row>
    <row r="131" spans="2:43" ht="15" customHeight="1" x14ac:dyDescent="0.25"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</row>
    <row r="132" spans="2:43" ht="15" customHeight="1" x14ac:dyDescent="0.25"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</row>
    <row r="133" spans="2:43" ht="15" customHeight="1" x14ac:dyDescent="0.25"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</row>
    <row r="134" spans="2:43" ht="15" customHeight="1" x14ac:dyDescent="0.25"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</row>
    <row r="135" spans="2:43" ht="15" customHeight="1" x14ac:dyDescent="0.25"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</row>
    <row r="136" spans="2:43" ht="15" customHeight="1" x14ac:dyDescent="0.25"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</row>
    <row r="137" spans="2:43" ht="15" customHeight="1" x14ac:dyDescent="0.25"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</row>
    <row r="138" spans="2:43" ht="15" customHeight="1" x14ac:dyDescent="0.25"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</row>
    <row r="139" spans="2:43" ht="15" customHeight="1" x14ac:dyDescent="0.25"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</row>
    <row r="140" spans="2:43" ht="15" customHeight="1" x14ac:dyDescent="0.25"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</row>
    <row r="141" spans="2:43" ht="15" customHeight="1" x14ac:dyDescent="0.25"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</row>
    <row r="142" spans="2:43" ht="15" customHeight="1" x14ac:dyDescent="0.25"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</row>
    <row r="143" spans="2:43" ht="15" customHeight="1" x14ac:dyDescent="0.25"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</row>
    <row r="144" spans="2:43" ht="15" customHeight="1" x14ac:dyDescent="0.25"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24"/>
      <c r="AH176" s="57"/>
      <c r="AI176" s="35"/>
      <c r="AJ176" s="35"/>
    </row>
    <row r="177" spans="2:39" ht="15" customHeight="1" x14ac:dyDescent="0.25"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24"/>
      <c r="AH177" s="57"/>
      <c r="AI177" s="35"/>
      <c r="AJ177" s="35"/>
    </row>
    <row r="178" spans="2:39" ht="15" customHeight="1" x14ac:dyDescent="0.25"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24"/>
      <c r="AH178" s="57"/>
      <c r="AI178" s="35"/>
      <c r="AJ178" s="35"/>
    </row>
    <row r="179" spans="2:39" ht="15" customHeight="1" x14ac:dyDescent="0.25"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24"/>
      <c r="AH179" s="57"/>
      <c r="AI179" s="35"/>
      <c r="AJ179" s="35"/>
    </row>
    <row r="180" spans="2:39" ht="15" customHeight="1" x14ac:dyDescent="0.25"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24"/>
      <c r="AH180" s="57"/>
      <c r="AI180" s="35"/>
      <c r="AJ180" s="35"/>
    </row>
    <row r="181" spans="2:39" ht="15" customHeight="1" x14ac:dyDescent="0.25"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24"/>
      <c r="AH181" s="57"/>
      <c r="AI181" s="35"/>
      <c r="AJ181" s="35"/>
    </row>
    <row r="182" spans="2:39" ht="15" customHeight="1" x14ac:dyDescent="0.25"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24"/>
      <c r="AH182" s="57"/>
      <c r="AI182" s="35"/>
      <c r="AJ182" s="35"/>
    </row>
    <row r="183" spans="2:39" ht="15" customHeight="1" x14ac:dyDescent="0.25">
      <c r="AA183" s="90"/>
      <c r="AB183" s="90"/>
      <c r="AC183" s="90"/>
      <c r="AD183" s="90"/>
      <c r="AE183" s="90"/>
      <c r="AF183" s="90"/>
    </row>
    <row r="184" spans="2:39" ht="15" customHeight="1" x14ac:dyDescent="0.25">
      <c r="AA184" s="90"/>
      <c r="AB184" s="90"/>
      <c r="AC184" s="90"/>
      <c r="AD184" s="90"/>
      <c r="AE184" s="90"/>
      <c r="AF184" s="90"/>
    </row>
    <row r="185" spans="2:39" ht="15" customHeight="1" x14ac:dyDescent="0.25">
      <c r="AA185" s="90"/>
      <c r="AB185" s="90"/>
      <c r="AC185" s="90"/>
      <c r="AD185" s="90"/>
      <c r="AE185" s="90"/>
      <c r="AF185" s="90"/>
    </row>
    <row r="186" spans="2:39" ht="15" customHeight="1" x14ac:dyDescent="0.25">
      <c r="AA186" s="90"/>
      <c r="AB186" s="90"/>
      <c r="AC186" s="90"/>
      <c r="AD186" s="90"/>
      <c r="AE186" s="90"/>
      <c r="AF186" s="90"/>
    </row>
    <row r="187" spans="2:39" ht="15" customHeight="1" x14ac:dyDescent="0.25"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</row>
    <row r="188" spans="2:39" ht="15" customHeight="1" x14ac:dyDescent="0.25"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</row>
    <row r="189" spans="2:39" ht="15" customHeight="1" x14ac:dyDescent="0.25"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</row>
    <row r="190" spans="2:39" ht="15" customHeight="1" x14ac:dyDescent="0.25"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</row>
    <row r="191" spans="2:39" ht="15" customHeight="1" x14ac:dyDescent="0.25"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</row>
    <row r="192" spans="2:39" ht="15" customHeight="1" x14ac:dyDescent="0.25"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</row>
    <row r="193" spans="2:43" ht="15" customHeight="1" x14ac:dyDescent="0.25"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</row>
    <row r="194" spans="2:43" ht="15" customHeight="1" x14ac:dyDescent="0.25"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</row>
    <row r="195" spans="2:43" ht="15" customHeight="1" x14ac:dyDescent="0.25"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</row>
    <row r="196" spans="2:43" ht="15" customHeight="1" x14ac:dyDescent="0.25"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</row>
    <row r="197" spans="2:43" ht="15" customHeight="1" x14ac:dyDescent="0.25"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</row>
    <row r="198" spans="2:43" ht="15" customHeight="1" x14ac:dyDescent="0.25"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</row>
    <row r="199" spans="2:43" ht="15" customHeight="1" x14ac:dyDescent="0.25"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</row>
    <row r="200" spans="2:43" ht="15" customHeight="1" x14ac:dyDescent="0.25"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</row>
    <row r="201" spans="2:43" ht="15" customHeight="1" x14ac:dyDescent="0.25"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</row>
    <row r="202" spans="2:43" ht="15" customHeight="1" x14ac:dyDescent="0.25"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</row>
    <row r="203" spans="2:43" ht="15" customHeight="1" x14ac:dyDescent="0.2"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</row>
    <row r="204" spans="2:43" ht="15" customHeight="1" x14ac:dyDescent="0.2"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</row>
    <row r="205" spans="2:43" ht="15" customHeight="1" x14ac:dyDescent="0.2"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</row>
    <row r="206" spans="2:43" ht="15" customHeight="1" x14ac:dyDescent="0.2"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  <c r="AP206" s="90"/>
      <c r="AQ206" s="90"/>
    </row>
    <row r="207" spans="2:43" ht="15" customHeight="1" x14ac:dyDescent="0.2"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  <c r="AP207" s="90"/>
      <c r="AQ207" s="90"/>
    </row>
    <row r="208" spans="2:43" ht="15" customHeight="1" x14ac:dyDescent="0.2"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  <c r="AP208" s="90"/>
      <c r="AQ208" s="90"/>
    </row>
    <row r="209" spans="2:43" ht="15" customHeight="1" x14ac:dyDescent="0.2"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  <c r="AP209" s="90"/>
      <c r="AQ209" s="90"/>
    </row>
    <row r="210" spans="2:43" ht="15" customHeight="1" x14ac:dyDescent="0.2"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  <c r="AL210" s="90"/>
      <c r="AM210" s="90"/>
      <c r="AN210" s="90"/>
      <c r="AO210" s="90"/>
      <c r="AP210" s="90"/>
      <c r="AQ210" s="90"/>
    </row>
    <row r="211" spans="2:43" ht="15" customHeight="1" x14ac:dyDescent="0.2"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  <c r="AP211" s="90"/>
      <c r="AQ211" s="90"/>
    </row>
    <row r="212" spans="2:43" ht="15" customHeight="1" x14ac:dyDescent="0.2"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  <c r="AL212" s="90"/>
      <c r="AM212" s="90"/>
      <c r="AN212" s="90"/>
      <c r="AO212" s="90"/>
      <c r="AP212" s="90"/>
      <c r="AQ212" s="90"/>
    </row>
    <row r="213" spans="2:43" ht="15" customHeight="1" x14ac:dyDescent="0.2"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  <c r="AP213" s="90"/>
      <c r="AQ213" s="90"/>
    </row>
    <row r="214" spans="2:43" ht="15" customHeight="1" x14ac:dyDescent="0.2"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  <c r="AL214" s="90"/>
      <c r="AM214" s="90"/>
      <c r="AN214" s="90"/>
      <c r="AO214" s="90"/>
      <c r="AP214" s="90"/>
      <c r="AQ214" s="9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35</v>
      </c>
      <c r="C1" s="3"/>
      <c r="D1" s="4"/>
      <c r="E1" s="5" t="s">
        <v>56</v>
      </c>
      <c r="F1" s="157"/>
      <c r="G1" s="65"/>
      <c r="H1" s="6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7"/>
      <c r="AB1" s="157"/>
      <c r="AC1" s="65"/>
      <c r="AD1" s="6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7" t="s">
        <v>140</v>
      </c>
      <c r="C2" s="61"/>
      <c r="D2" s="158"/>
      <c r="E2" s="13" t="s">
        <v>13</v>
      </c>
      <c r="F2" s="14"/>
      <c r="G2" s="14"/>
      <c r="H2" s="14"/>
      <c r="I2" s="20"/>
      <c r="J2" s="15"/>
      <c r="K2" s="128"/>
      <c r="L2" s="22" t="s">
        <v>141</v>
      </c>
      <c r="M2" s="14"/>
      <c r="N2" s="14"/>
      <c r="O2" s="21"/>
      <c r="P2" s="19"/>
      <c r="Q2" s="22" t="s">
        <v>142</v>
      </c>
      <c r="R2" s="14"/>
      <c r="S2" s="14"/>
      <c r="T2" s="14"/>
      <c r="U2" s="20"/>
      <c r="V2" s="21"/>
      <c r="W2" s="19"/>
      <c r="X2" s="159" t="s">
        <v>143</v>
      </c>
      <c r="Y2" s="160"/>
      <c r="Z2" s="161"/>
      <c r="AA2" s="13" t="s">
        <v>13</v>
      </c>
      <c r="AB2" s="14"/>
      <c r="AC2" s="14"/>
      <c r="AD2" s="14"/>
      <c r="AE2" s="20"/>
      <c r="AF2" s="15"/>
      <c r="AG2" s="128"/>
      <c r="AH2" s="22" t="s">
        <v>144</v>
      </c>
      <c r="AI2" s="14"/>
      <c r="AJ2" s="14"/>
      <c r="AK2" s="21"/>
      <c r="AL2" s="19"/>
      <c r="AM2" s="22" t="s">
        <v>142</v>
      </c>
      <c r="AN2" s="14"/>
      <c r="AO2" s="14"/>
      <c r="AP2" s="14"/>
      <c r="AQ2" s="20"/>
      <c r="AR2" s="21"/>
      <c r="AS2" s="11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1"/>
      <c r="L3" s="18" t="s">
        <v>5</v>
      </c>
      <c r="M3" s="18" t="s">
        <v>6</v>
      </c>
      <c r="N3" s="18" t="s">
        <v>77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1"/>
      <c r="AH3" s="18" t="s">
        <v>5</v>
      </c>
      <c r="AI3" s="18" t="s">
        <v>6</v>
      </c>
      <c r="AJ3" s="18" t="s">
        <v>77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1987</v>
      </c>
      <c r="C4" s="25" t="s">
        <v>100</v>
      </c>
      <c r="D4" s="2" t="s">
        <v>42</v>
      </c>
      <c r="E4" s="25">
        <v>22</v>
      </c>
      <c r="F4" s="25">
        <v>1</v>
      </c>
      <c r="G4" s="25">
        <v>17</v>
      </c>
      <c r="H4" s="25">
        <v>34</v>
      </c>
      <c r="I4" s="25"/>
      <c r="J4" s="31"/>
      <c r="K4" s="24"/>
      <c r="L4" s="18"/>
      <c r="M4" s="18" t="s">
        <v>36</v>
      </c>
      <c r="N4" s="18" t="s">
        <v>78</v>
      </c>
      <c r="O4" s="18"/>
      <c r="P4" s="24"/>
      <c r="Q4" s="25"/>
      <c r="R4" s="25"/>
      <c r="S4" s="27"/>
      <c r="T4" s="25"/>
      <c r="U4" s="25"/>
      <c r="V4" s="162"/>
      <c r="W4" s="29"/>
      <c r="X4" s="25"/>
      <c r="Y4" s="25"/>
      <c r="Z4" s="149"/>
      <c r="AA4" s="25"/>
      <c r="AB4" s="25"/>
      <c r="AC4" s="25"/>
      <c r="AD4" s="25"/>
      <c r="AE4" s="25"/>
      <c r="AF4" s="32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3"/>
      <c r="AS4" s="15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ht="14.25" x14ac:dyDescent="0.2">
      <c r="A5" s="35"/>
      <c r="B5" s="68" t="s">
        <v>145</v>
      </c>
      <c r="C5" s="72"/>
      <c r="D5" s="71"/>
      <c r="E5" s="70">
        <f>SUM(E4:E4)</f>
        <v>22</v>
      </c>
      <c r="F5" s="70">
        <f>SUM(F4:F4)</f>
        <v>1</v>
      </c>
      <c r="G5" s="70">
        <f>SUM(G4:G4)</f>
        <v>17</v>
      </c>
      <c r="H5" s="70">
        <f>SUM(H4:H4)</f>
        <v>34</v>
      </c>
      <c r="I5" s="70">
        <f>SUM(I4:I4)</f>
        <v>0</v>
      </c>
      <c r="J5" s="164">
        <v>0</v>
      </c>
      <c r="K5" s="128">
        <f>SUM(K4:K4)</f>
        <v>0</v>
      </c>
      <c r="L5" s="22"/>
      <c r="M5" s="20"/>
      <c r="N5" s="152"/>
      <c r="O5" s="153"/>
      <c r="P5" s="24"/>
      <c r="Q5" s="70">
        <f>SUM(Q4:Q4)</f>
        <v>0</v>
      </c>
      <c r="R5" s="70">
        <f>SUM(R4:R4)</f>
        <v>0</v>
      </c>
      <c r="S5" s="70">
        <f>SUM(S4:S4)</f>
        <v>0</v>
      </c>
      <c r="T5" s="70">
        <f>SUM(T4:T4)</f>
        <v>0</v>
      </c>
      <c r="U5" s="70">
        <f>SUM(U4:U4)</f>
        <v>0</v>
      </c>
      <c r="V5" s="33">
        <v>0</v>
      </c>
      <c r="W5" s="128">
        <f>SUM(W4:W4)</f>
        <v>0</v>
      </c>
      <c r="X5" s="16" t="s">
        <v>145</v>
      </c>
      <c r="Y5" s="17"/>
      <c r="Z5" s="15"/>
      <c r="AA5" s="70">
        <f>SUM(AA4:AA4)</f>
        <v>0</v>
      </c>
      <c r="AB5" s="70">
        <f>SUM(AB4:AB4)</f>
        <v>0</v>
      </c>
      <c r="AC5" s="70">
        <f>SUM(AC4:AC4)</f>
        <v>0</v>
      </c>
      <c r="AD5" s="70">
        <f>SUM(AD4:AD4)</f>
        <v>0</v>
      </c>
      <c r="AE5" s="70">
        <f>SUM(AE4:AE4)</f>
        <v>0</v>
      </c>
      <c r="AF5" s="164">
        <v>0</v>
      </c>
      <c r="AG5" s="128">
        <f>SUM(AG4:AG4)</f>
        <v>0</v>
      </c>
      <c r="AH5" s="22"/>
      <c r="AI5" s="20"/>
      <c r="AJ5" s="152"/>
      <c r="AK5" s="153"/>
      <c r="AL5" s="24"/>
      <c r="AM5" s="70">
        <f>SUM(AM4:AM4)</f>
        <v>0</v>
      </c>
      <c r="AN5" s="70">
        <f>SUM(AN4:AN4)</f>
        <v>0</v>
      </c>
      <c r="AO5" s="70">
        <f>SUM(AO4:AO4)</f>
        <v>0</v>
      </c>
      <c r="AP5" s="70">
        <f>SUM(AP4:AP4)</f>
        <v>0</v>
      </c>
      <c r="AQ5" s="70">
        <f>SUM(AQ4:AQ4)</f>
        <v>0</v>
      </c>
      <c r="AR5" s="164">
        <v>0</v>
      </c>
      <c r="AS5" s="111">
        <f>SUM(AS4:AS4)</f>
        <v>0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35"/>
      <c r="C6" s="35"/>
      <c r="D6" s="35"/>
      <c r="E6" s="35"/>
      <c r="F6" s="35"/>
      <c r="G6" s="35"/>
      <c r="H6" s="35"/>
      <c r="I6" s="35"/>
      <c r="J6" s="36"/>
      <c r="K6" s="29"/>
      <c r="L6" s="24"/>
      <c r="M6" s="24"/>
      <c r="N6" s="24"/>
      <c r="O6" s="24"/>
      <c r="P6" s="35"/>
      <c r="Q6" s="35"/>
      <c r="R6" s="38"/>
      <c r="S6" s="35"/>
      <c r="T6" s="35"/>
      <c r="U6" s="24"/>
      <c r="V6" s="24"/>
      <c r="W6" s="29"/>
      <c r="X6" s="35"/>
      <c r="Y6" s="35"/>
      <c r="Z6" s="35"/>
      <c r="AA6" s="35"/>
      <c r="AB6" s="35"/>
      <c r="AC6" s="35"/>
      <c r="AD6" s="35"/>
      <c r="AE6" s="35"/>
      <c r="AF6" s="36"/>
      <c r="AG6" s="29"/>
      <c r="AH6" s="24"/>
      <c r="AI6" s="24"/>
      <c r="AJ6" s="24"/>
      <c r="AK6" s="24"/>
      <c r="AL6" s="35"/>
      <c r="AM6" s="35"/>
      <c r="AN6" s="38"/>
      <c r="AO6" s="35"/>
      <c r="AP6" s="35"/>
      <c r="AQ6" s="24"/>
      <c r="AR6" s="24"/>
      <c r="AS6" s="29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165" t="s">
        <v>146</v>
      </c>
      <c r="C7" s="166"/>
      <c r="D7" s="167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4"/>
      <c r="L7" s="18" t="s">
        <v>27</v>
      </c>
      <c r="M7" s="18" t="s">
        <v>28</v>
      </c>
      <c r="N7" s="18" t="s">
        <v>147</v>
      </c>
      <c r="O7" s="18" t="s">
        <v>148</v>
      </c>
      <c r="Q7" s="38"/>
      <c r="R7" s="38" t="s">
        <v>52</v>
      </c>
      <c r="S7" s="38"/>
      <c r="T7" s="35" t="s">
        <v>53</v>
      </c>
      <c r="U7" s="24"/>
      <c r="V7" s="29"/>
      <c r="W7" s="29"/>
      <c r="X7" s="168"/>
      <c r="Y7" s="168"/>
      <c r="Z7" s="168"/>
      <c r="AA7" s="168"/>
      <c r="AB7" s="168"/>
      <c r="AC7" s="38"/>
      <c r="AD7" s="38"/>
      <c r="AE7" s="38"/>
      <c r="AF7" s="35"/>
      <c r="AG7" s="35"/>
      <c r="AH7" s="35"/>
      <c r="AI7" s="35"/>
      <c r="AJ7" s="35"/>
      <c r="AK7" s="35"/>
      <c r="AM7" s="29"/>
      <c r="AN7" s="168"/>
      <c r="AO7" s="168"/>
      <c r="AP7" s="168"/>
      <c r="AQ7" s="168"/>
      <c r="AR7" s="168"/>
      <c r="AS7" s="168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40" t="s">
        <v>12</v>
      </c>
      <c r="C8" s="12"/>
      <c r="D8" s="42"/>
      <c r="E8" s="169">
        <v>215</v>
      </c>
      <c r="F8" s="169">
        <v>4</v>
      </c>
      <c r="G8" s="169">
        <v>106</v>
      </c>
      <c r="H8" s="169">
        <v>190</v>
      </c>
      <c r="I8" s="169">
        <v>949</v>
      </c>
      <c r="J8" s="170">
        <v>0.59699999999999998</v>
      </c>
      <c r="K8" s="35">
        <f>PRODUCT(I8/J8)</f>
        <v>1589.6147403685093</v>
      </c>
      <c r="L8" s="171">
        <f>PRODUCT((F8+G8)/E8)</f>
        <v>0.51162790697674421</v>
      </c>
      <c r="M8" s="171">
        <f>PRODUCT(H8/E8)</f>
        <v>0.88372093023255816</v>
      </c>
      <c r="N8" s="171">
        <f>PRODUCT((F8+G8+H8)/E8)</f>
        <v>1.3953488372093024</v>
      </c>
      <c r="O8" s="171">
        <f>PRODUCT(I8/E8)</f>
        <v>4.4139534883720932</v>
      </c>
      <c r="Q8" s="38"/>
      <c r="R8" s="38"/>
      <c r="S8" s="38"/>
      <c r="T8" s="35" t="s">
        <v>54</v>
      </c>
      <c r="U8" s="35"/>
      <c r="V8" s="35"/>
      <c r="W8" s="35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5"/>
      <c r="AL8" s="35"/>
      <c r="AM8" s="35"/>
      <c r="AN8" s="38"/>
      <c r="AO8" s="38"/>
      <c r="AP8" s="38"/>
      <c r="AQ8" s="38"/>
      <c r="AR8" s="38"/>
      <c r="AS8" s="3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72" t="s">
        <v>140</v>
      </c>
      <c r="C9" s="173"/>
      <c r="D9" s="174"/>
      <c r="E9" s="169">
        <f>PRODUCT(E5+Q5)</f>
        <v>22</v>
      </c>
      <c r="F9" s="169">
        <f>PRODUCT(F5+R5)</f>
        <v>1</v>
      </c>
      <c r="G9" s="169">
        <f>PRODUCT(G5+S5)</f>
        <v>17</v>
      </c>
      <c r="H9" s="169">
        <f>PRODUCT(H5+T5)</f>
        <v>34</v>
      </c>
      <c r="I9" s="169">
        <f>PRODUCT(I5+U5)</f>
        <v>0</v>
      </c>
      <c r="J9" s="170">
        <v>0</v>
      </c>
      <c r="K9" s="35">
        <f>PRODUCT(K5+W5)</f>
        <v>0</v>
      </c>
      <c r="L9" s="171">
        <f>PRODUCT((F9+G9)/E9)</f>
        <v>0.81818181818181823</v>
      </c>
      <c r="M9" s="171">
        <f>PRODUCT(H9/E9)</f>
        <v>1.5454545454545454</v>
      </c>
      <c r="N9" s="171">
        <f>PRODUCT((F9+G9+H9)/E9)</f>
        <v>2.3636363636363638</v>
      </c>
      <c r="O9" s="171">
        <f>PRODUCT(I9/E9)</f>
        <v>0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75" t="s">
        <v>143</v>
      </c>
      <c r="C10" s="176"/>
      <c r="D10" s="177"/>
      <c r="E10" s="169">
        <f>PRODUCT(AA5+AM5)</f>
        <v>0</v>
      </c>
      <c r="F10" s="169">
        <f>PRODUCT(AB5+AN5)</f>
        <v>0</v>
      </c>
      <c r="G10" s="169">
        <f>PRODUCT(AC5+AO5)</f>
        <v>0</v>
      </c>
      <c r="H10" s="169">
        <f>PRODUCT(AD5+AP5)</f>
        <v>0</v>
      </c>
      <c r="I10" s="169">
        <f>PRODUCT(AE5+AQ5)</f>
        <v>0</v>
      </c>
      <c r="J10" s="170">
        <v>0</v>
      </c>
      <c r="K10" s="24">
        <f>PRODUCT(AG5+AS5)</f>
        <v>0</v>
      </c>
      <c r="L10" s="171">
        <v>0</v>
      </c>
      <c r="M10" s="171">
        <v>0</v>
      </c>
      <c r="N10" s="171">
        <v>0</v>
      </c>
      <c r="O10" s="171">
        <v>0</v>
      </c>
      <c r="Q10" s="38"/>
      <c r="R10" s="38"/>
      <c r="S10" s="35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5"/>
      <c r="AL10" s="24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78" t="s">
        <v>145</v>
      </c>
      <c r="C11" s="87"/>
      <c r="D11" s="179"/>
      <c r="E11" s="169">
        <f>SUM(E8:E10)</f>
        <v>237</v>
      </c>
      <c r="F11" s="169">
        <f t="shared" ref="F11:I11" si="0">SUM(F8:F10)</f>
        <v>5</v>
      </c>
      <c r="G11" s="169">
        <f t="shared" si="0"/>
        <v>123</v>
      </c>
      <c r="H11" s="169">
        <f t="shared" si="0"/>
        <v>224</v>
      </c>
      <c r="I11" s="169">
        <f t="shared" si="0"/>
        <v>949</v>
      </c>
      <c r="J11" s="170">
        <v>0</v>
      </c>
      <c r="K11" s="35">
        <f>SUM(K8:K10)</f>
        <v>1589.6147403685093</v>
      </c>
      <c r="L11" s="171">
        <f>PRODUCT((F11+G11)/E11)</f>
        <v>0.54008438818565396</v>
      </c>
      <c r="M11" s="171">
        <f>PRODUCT(H11/E11)</f>
        <v>0.94514767932489452</v>
      </c>
      <c r="N11" s="171">
        <f>PRODUCT((F11+G11+H11)/E11)</f>
        <v>1.4852320675105486</v>
      </c>
      <c r="O11" s="171">
        <v>4.41</v>
      </c>
      <c r="Q11" s="24"/>
      <c r="R11" s="24"/>
      <c r="S11" s="24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35"/>
      <c r="C12" s="35"/>
      <c r="D12" s="35"/>
      <c r="E12" s="24"/>
      <c r="F12" s="24"/>
      <c r="G12" s="24"/>
      <c r="H12" s="24"/>
      <c r="I12" s="24"/>
      <c r="J12" s="35"/>
      <c r="K12" s="35"/>
      <c r="L12" s="24"/>
      <c r="M12" s="24"/>
      <c r="N12" s="24"/>
      <c r="O12" s="24"/>
      <c r="P12" s="35"/>
      <c r="Q12" s="35"/>
      <c r="R12" s="35"/>
      <c r="S12" s="35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J50" s="35"/>
      <c r="K50" s="35"/>
      <c r="L50"/>
      <c r="M50"/>
      <c r="N50"/>
      <c r="O50"/>
      <c r="P50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5"/>
      <c r="AK50" s="35"/>
      <c r="AL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5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5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5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24"/>
      <c r="R84" s="24"/>
      <c r="S84" s="24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5"/>
      <c r="AK84" s="35"/>
      <c r="AL84" s="24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4"/>
      <c r="R85" s="24"/>
      <c r="S85" s="24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5"/>
      <c r="AK85" s="35"/>
      <c r="AL85" s="24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5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5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5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5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5"/>
      <c r="AK170" s="35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5"/>
      <c r="AK171" s="3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5"/>
      <c r="AK172" s="35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5"/>
      <c r="AK173" s="3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5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5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5"/>
      <c r="AK176" s="24"/>
      <c r="AL176" s="24"/>
    </row>
    <row r="177" spans="12:38" x14ac:dyDescent="0.25">
      <c r="R177" s="29"/>
      <c r="S177" s="29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5"/>
    </row>
    <row r="178" spans="12:38" x14ac:dyDescent="0.25">
      <c r="R178" s="29"/>
      <c r="S178" s="29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5"/>
    </row>
    <row r="179" spans="12:38" x14ac:dyDescent="0.25">
      <c r="R179" s="29"/>
      <c r="S179" s="29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5"/>
    </row>
    <row r="180" spans="12:38" x14ac:dyDescent="0.25">
      <c r="L180"/>
      <c r="M180"/>
      <c r="N180"/>
      <c r="O180"/>
      <c r="P180"/>
      <c r="R180" s="29"/>
      <c r="S180" s="29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5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5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5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5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5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5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5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20:35" x14ac:dyDescent="0.25"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</row>
    <row r="210" spans="20:35" x14ac:dyDescent="0.25"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</row>
    <row r="211" spans="20:35" x14ac:dyDescent="0.25"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</row>
    <row r="212" spans="20:35" x14ac:dyDescent="0.25"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</row>
    <row r="213" spans="20:35" x14ac:dyDescent="0.25"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</row>
    <row r="214" spans="20:35" x14ac:dyDescent="0.25"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</row>
    <row r="215" spans="20:35" x14ac:dyDescent="0.25"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</row>
    <row r="216" spans="20:35" x14ac:dyDescent="0.25"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</row>
    <row r="217" spans="20:35" x14ac:dyDescent="0.25"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</row>
    <row r="218" spans="20:35" x14ac:dyDescent="0.25"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</row>
    <row r="219" spans="20:35" x14ac:dyDescent="0.25"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</row>
    <row r="220" spans="20:35" x14ac:dyDescent="0.25"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</row>
    <row r="221" spans="20:35" x14ac:dyDescent="0.25"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</row>
    <row r="222" spans="20:35" x14ac:dyDescent="0.25"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</row>
    <row r="223" spans="20:35" x14ac:dyDescent="0.25"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</row>
    <row r="224" spans="20:35" x14ac:dyDescent="0.25"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</row>
    <row r="225" spans="20:35" x14ac:dyDescent="0.25"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</row>
    <row r="226" spans="20:35" x14ac:dyDescent="0.25"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</row>
    <row r="227" spans="20:35" x14ac:dyDescent="0.25"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</row>
    <row r="228" spans="20:35" x14ac:dyDescent="0.25"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</row>
    <row r="229" spans="20:35" x14ac:dyDescent="0.25"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</row>
    <row r="230" spans="20:35" x14ac:dyDescent="0.25"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</row>
    <row r="231" spans="20:35" x14ac:dyDescent="0.25"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60" customWidth="1"/>
    <col min="3" max="3" width="21.5703125" style="59" customWidth="1"/>
    <col min="4" max="4" width="10.5703125" style="89" customWidth="1"/>
    <col min="5" max="5" width="8" style="89" customWidth="1"/>
    <col min="6" max="6" width="0.7109375" style="29" customWidth="1"/>
    <col min="7" max="11" width="5.28515625" style="59" customWidth="1"/>
    <col min="12" max="12" width="7.28515625" style="59" customWidth="1"/>
    <col min="13" max="16" width="5.28515625" style="59" customWidth="1"/>
    <col min="17" max="21" width="6.7109375" style="140" customWidth="1"/>
    <col min="22" max="22" width="9" style="59" customWidth="1"/>
    <col min="23" max="23" width="20.7109375" style="89" customWidth="1"/>
    <col min="24" max="24" width="9.7109375" style="59" customWidth="1"/>
    <col min="25" max="30" width="9.140625" style="90"/>
    <col min="257" max="257" width="1.28515625" customWidth="1"/>
    <col min="258" max="258" width="30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3" t="s">
        <v>90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29"/>
      <c r="R1" s="129"/>
      <c r="S1" s="129"/>
      <c r="T1" s="129"/>
      <c r="U1" s="129"/>
      <c r="V1" s="61"/>
      <c r="W1" s="62"/>
      <c r="X1" s="63"/>
      <c r="Y1" s="64"/>
      <c r="Z1" s="64"/>
      <c r="AA1" s="64"/>
      <c r="AB1" s="64"/>
      <c r="AC1" s="64"/>
      <c r="AD1" s="64"/>
    </row>
    <row r="2" spans="1:32" x14ac:dyDescent="0.25">
      <c r="A2" s="1"/>
      <c r="B2" s="10" t="s">
        <v>35</v>
      </c>
      <c r="C2" s="5" t="s">
        <v>56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30"/>
      <c r="R2" s="130"/>
      <c r="S2" s="130"/>
      <c r="T2" s="130"/>
      <c r="U2" s="130"/>
      <c r="V2" s="11"/>
      <c r="W2" s="65"/>
      <c r="X2" s="27"/>
      <c r="Y2" s="64"/>
      <c r="Z2" s="64"/>
      <c r="AA2" s="64"/>
      <c r="AB2" s="64"/>
      <c r="AC2" s="64"/>
      <c r="AD2" s="64"/>
    </row>
    <row r="3" spans="1:32" x14ac:dyDescent="0.25">
      <c r="A3" s="1"/>
      <c r="B3" s="67" t="s">
        <v>57</v>
      </c>
      <c r="C3" s="22" t="s">
        <v>58</v>
      </c>
      <c r="D3" s="68" t="s">
        <v>59</v>
      </c>
      <c r="E3" s="69" t="s">
        <v>1</v>
      </c>
      <c r="F3" s="24"/>
      <c r="G3" s="70" t="s">
        <v>60</v>
      </c>
      <c r="H3" s="71" t="s">
        <v>61</v>
      </c>
      <c r="I3" s="71" t="s">
        <v>32</v>
      </c>
      <c r="J3" s="17" t="s">
        <v>62</v>
      </c>
      <c r="K3" s="72" t="s">
        <v>63</v>
      </c>
      <c r="L3" s="72" t="s">
        <v>64</v>
      </c>
      <c r="M3" s="70" t="s">
        <v>65</v>
      </c>
      <c r="N3" s="70" t="s">
        <v>31</v>
      </c>
      <c r="O3" s="71" t="s">
        <v>66</v>
      </c>
      <c r="P3" s="70" t="s">
        <v>61</v>
      </c>
      <c r="Q3" s="131" t="s">
        <v>17</v>
      </c>
      <c r="R3" s="131">
        <v>1</v>
      </c>
      <c r="S3" s="131">
        <v>2</v>
      </c>
      <c r="T3" s="131">
        <v>3</v>
      </c>
      <c r="U3" s="131" t="s">
        <v>67</v>
      </c>
      <c r="V3" s="17" t="s">
        <v>22</v>
      </c>
      <c r="W3" s="16" t="s">
        <v>68</v>
      </c>
      <c r="X3" s="16" t="s">
        <v>69</v>
      </c>
      <c r="Y3" s="64"/>
      <c r="Z3" s="64"/>
      <c r="AA3" s="64"/>
      <c r="AB3" s="64"/>
      <c r="AC3" s="64"/>
      <c r="AD3" s="64"/>
    </row>
    <row r="4" spans="1:32" x14ac:dyDescent="0.25">
      <c r="A4" s="9"/>
      <c r="B4" s="73" t="s">
        <v>70</v>
      </c>
      <c r="C4" s="74" t="s">
        <v>71</v>
      </c>
      <c r="D4" s="141" t="s">
        <v>72</v>
      </c>
      <c r="E4" s="142" t="s">
        <v>37</v>
      </c>
      <c r="F4" s="24"/>
      <c r="G4" s="75">
        <v>1</v>
      </c>
      <c r="H4" s="75"/>
      <c r="I4" s="77"/>
      <c r="J4" s="76" t="s">
        <v>73</v>
      </c>
      <c r="K4" s="76">
        <v>9</v>
      </c>
      <c r="L4" s="76"/>
      <c r="M4" s="76">
        <v>1</v>
      </c>
      <c r="N4" s="76"/>
      <c r="O4" s="75"/>
      <c r="P4" s="77"/>
      <c r="Q4" s="143" t="s">
        <v>101</v>
      </c>
      <c r="R4" s="132"/>
      <c r="S4" s="132" t="s">
        <v>102</v>
      </c>
      <c r="T4" s="132" t="s">
        <v>103</v>
      </c>
      <c r="U4" s="132" t="s">
        <v>103</v>
      </c>
      <c r="V4" s="78">
        <v>0.33300000000000002</v>
      </c>
      <c r="W4" s="74" t="s">
        <v>74</v>
      </c>
      <c r="X4" s="112">
        <v>12200</v>
      </c>
      <c r="Y4" s="64"/>
      <c r="Z4" s="64"/>
      <c r="AA4" s="64"/>
      <c r="AB4" s="64"/>
      <c r="AC4" s="64"/>
      <c r="AD4" s="64"/>
    </row>
    <row r="5" spans="1:32" x14ac:dyDescent="0.25">
      <c r="A5" s="9"/>
      <c r="B5" s="91" t="s">
        <v>75</v>
      </c>
      <c r="C5" s="92" t="s">
        <v>76</v>
      </c>
      <c r="D5" s="93"/>
      <c r="E5" s="94"/>
      <c r="F5" s="95"/>
      <c r="G5" s="92"/>
      <c r="H5" s="94"/>
      <c r="I5" s="82"/>
      <c r="J5" s="94"/>
      <c r="K5" s="94"/>
      <c r="L5" s="94"/>
      <c r="M5" s="94"/>
      <c r="N5" s="94"/>
      <c r="O5" s="94"/>
      <c r="P5" s="94"/>
      <c r="Q5" s="133"/>
      <c r="R5" s="134"/>
      <c r="S5" s="133"/>
      <c r="T5" s="133"/>
      <c r="U5" s="133"/>
      <c r="V5" s="94"/>
      <c r="W5" s="83"/>
      <c r="X5" s="84"/>
      <c r="Y5" s="64"/>
      <c r="Z5" s="64"/>
      <c r="AA5" s="64"/>
      <c r="AB5" s="64"/>
      <c r="AC5" s="64"/>
      <c r="AD5" s="64"/>
    </row>
    <row r="6" spans="1:32" x14ac:dyDescent="0.25">
      <c r="A6" s="9"/>
      <c r="B6" s="96"/>
      <c r="C6" s="97"/>
      <c r="D6" s="97"/>
      <c r="E6" s="87"/>
      <c r="F6" s="87"/>
      <c r="G6" s="98"/>
      <c r="H6" s="99"/>
      <c r="I6" s="86"/>
      <c r="J6" s="99"/>
      <c r="K6" s="86"/>
      <c r="L6" s="99"/>
      <c r="M6" s="86"/>
      <c r="N6" s="86"/>
      <c r="O6" s="86"/>
      <c r="P6" s="86"/>
      <c r="Q6" s="135"/>
      <c r="R6" s="135"/>
      <c r="S6" s="135"/>
      <c r="T6" s="135"/>
      <c r="U6" s="135"/>
      <c r="V6" s="86"/>
      <c r="W6" s="86"/>
      <c r="X6" s="100"/>
      <c r="Y6" s="64"/>
      <c r="Z6" s="64"/>
      <c r="AA6" s="64"/>
      <c r="AB6" s="64"/>
      <c r="AC6" s="64"/>
      <c r="AD6" s="64"/>
    </row>
    <row r="7" spans="1:32" x14ac:dyDescent="0.25">
      <c r="A7" s="1"/>
      <c r="B7" s="67" t="s">
        <v>91</v>
      </c>
      <c r="C7" s="22" t="s">
        <v>58</v>
      </c>
      <c r="D7" s="68" t="s">
        <v>59</v>
      </c>
      <c r="E7" s="69" t="s">
        <v>1</v>
      </c>
      <c r="F7" s="24"/>
      <c r="G7" s="70" t="s">
        <v>60</v>
      </c>
      <c r="H7" s="71" t="s">
        <v>61</v>
      </c>
      <c r="I7" s="71" t="s">
        <v>32</v>
      </c>
      <c r="J7" s="17" t="s">
        <v>62</v>
      </c>
      <c r="K7" s="72" t="s">
        <v>63</v>
      </c>
      <c r="L7" s="72" t="s">
        <v>64</v>
      </c>
      <c r="M7" s="70" t="s">
        <v>65</v>
      </c>
      <c r="N7" s="70" t="s">
        <v>31</v>
      </c>
      <c r="O7" s="71" t="s">
        <v>66</v>
      </c>
      <c r="P7" s="70" t="s">
        <v>61</v>
      </c>
      <c r="Q7" s="131" t="s">
        <v>17</v>
      </c>
      <c r="R7" s="131">
        <v>1</v>
      </c>
      <c r="S7" s="131">
        <v>2</v>
      </c>
      <c r="T7" s="131">
        <v>3</v>
      </c>
      <c r="U7" s="131" t="s">
        <v>67</v>
      </c>
      <c r="V7" s="17" t="s">
        <v>22</v>
      </c>
      <c r="W7" s="16" t="s">
        <v>68</v>
      </c>
      <c r="X7" s="16" t="s">
        <v>69</v>
      </c>
      <c r="Y7" s="64"/>
      <c r="Z7" s="64"/>
      <c r="AA7" s="64"/>
      <c r="AB7" s="64"/>
      <c r="AC7" s="64"/>
      <c r="AD7" s="64"/>
    </row>
    <row r="8" spans="1:32" x14ac:dyDescent="0.25">
      <c r="A8" s="1"/>
      <c r="B8" s="115" t="s">
        <v>93</v>
      </c>
      <c r="C8" s="116" t="s">
        <v>94</v>
      </c>
      <c r="D8" s="115" t="s">
        <v>72</v>
      </c>
      <c r="E8" s="110" t="s">
        <v>37</v>
      </c>
      <c r="F8" s="111"/>
      <c r="G8" s="75">
        <v>1</v>
      </c>
      <c r="H8" s="118"/>
      <c r="I8" s="118"/>
      <c r="J8" s="119" t="s">
        <v>73</v>
      </c>
      <c r="K8" s="119">
        <v>3</v>
      </c>
      <c r="L8" s="76"/>
      <c r="M8" s="119">
        <v>1</v>
      </c>
      <c r="N8" s="117"/>
      <c r="O8" s="118"/>
      <c r="P8" s="118">
        <v>1</v>
      </c>
      <c r="Q8" s="136"/>
      <c r="R8" s="136"/>
      <c r="S8" s="136"/>
      <c r="T8" s="136"/>
      <c r="U8" s="136"/>
      <c r="V8" s="120"/>
      <c r="W8" s="115" t="s">
        <v>95</v>
      </c>
      <c r="X8" s="117"/>
      <c r="Y8" s="64"/>
      <c r="Z8" s="64"/>
      <c r="AA8" s="64"/>
      <c r="AB8" s="64"/>
      <c r="AC8" s="64"/>
      <c r="AD8" s="64"/>
    </row>
    <row r="9" spans="1:32" x14ac:dyDescent="0.25">
      <c r="A9" s="9"/>
      <c r="B9" s="96"/>
      <c r="C9" s="97"/>
      <c r="D9" s="97"/>
      <c r="E9" s="87"/>
      <c r="F9" s="87"/>
      <c r="G9" s="98"/>
      <c r="H9" s="99"/>
      <c r="I9" s="86"/>
      <c r="J9" s="99"/>
      <c r="K9" s="86"/>
      <c r="L9" s="99"/>
      <c r="M9" s="86"/>
      <c r="N9" s="86"/>
      <c r="O9" s="86"/>
      <c r="P9" s="86"/>
      <c r="Q9" s="135"/>
      <c r="R9" s="135"/>
      <c r="S9" s="135"/>
      <c r="T9" s="135"/>
      <c r="U9" s="135"/>
      <c r="V9" s="86"/>
      <c r="W9" s="86"/>
      <c r="X9" s="100"/>
      <c r="Y9" s="64"/>
      <c r="Z9" s="64"/>
      <c r="AA9" s="64"/>
      <c r="AB9" s="64"/>
      <c r="AC9" s="64"/>
      <c r="AD9" s="64"/>
    </row>
    <row r="10" spans="1:32" x14ac:dyDescent="0.25">
      <c r="A10" s="1"/>
      <c r="B10" s="67" t="s">
        <v>92</v>
      </c>
      <c r="C10" s="22" t="s">
        <v>58</v>
      </c>
      <c r="D10" s="68" t="s">
        <v>59</v>
      </c>
      <c r="E10" s="69" t="s">
        <v>1</v>
      </c>
      <c r="F10" s="24"/>
      <c r="G10" s="70" t="s">
        <v>60</v>
      </c>
      <c r="H10" s="71" t="s">
        <v>61</v>
      </c>
      <c r="I10" s="71" t="s">
        <v>32</v>
      </c>
      <c r="J10" s="17" t="s">
        <v>62</v>
      </c>
      <c r="K10" s="72" t="s">
        <v>63</v>
      </c>
      <c r="L10" s="72" t="s">
        <v>64</v>
      </c>
      <c r="M10" s="70" t="s">
        <v>65</v>
      </c>
      <c r="N10" s="70" t="s">
        <v>31</v>
      </c>
      <c r="O10" s="71" t="s">
        <v>66</v>
      </c>
      <c r="P10" s="70" t="s">
        <v>61</v>
      </c>
      <c r="Q10" s="131" t="s">
        <v>17</v>
      </c>
      <c r="R10" s="131">
        <v>1</v>
      </c>
      <c r="S10" s="131">
        <v>2</v>
      </c>
      <c r="T10" s="131">
        <v>3</v>
      </c>
      <c r="U10" s="131" t="s">
        <v>67</v>
      </c>
      <c r="V10" s="17" t="s">
        <v>22</v>
      </c>
      <c r="W10" s="16" t="s">
        <v>68</v>
      </c>
      <c r="X10" s="16" t="s">
        <v>69</v>
      </c>
      <c r="Y10" s="64"/>
      <c r="Z10" s="64"/>
      <c r="AA10" s="64"/>
      <c r="AB10" s="64"/>
      <c r="AC10" s="64"/>
      <c r="AD10" s="64"/>
    </row>
    <row r="11" spans="1:32" x14ac:dyDescent="0.25">
      <c r="A11" s="9"/>
      <c r="B11" s="73" t="s">
        <v>96</v>
      </c>
      <c r="C11" s="74" t="s">
        <v>97</v>
      </c>
      <c r="D11" s="73" t="s">
        <v>72</v>
      </c>
      <c r="E11" s="110" t="s">
        <v>37</v>
      </c>
      <c r="F11" s="121"/>
      <c r="G11" s="75">
        <v>1</v>
      </c>
      <c r="H11" s="77"/>
      <c r="I11" s="75"/>
      <c r="J11" s="76" t="s">
        <v>73</v>
      </c>
      <c r="K11" s="76">
        <v>3</v>
      </c>
      <c r="L11" s="76" t="s">
        <v>98</v>
      </c>
      <c r="M11" s="76">
        <v>1</v>
      </c>
      <c r="N11" s="75"/>
      <c r="O11" s="77">
        <v>1</v>
      </c>
      <c r="P11" s="75"/>
      <c r="Q11" s="132"/>
      <c r="R11" s="132"/>
      <c r="S11" s="132"/>
      <c r="T11" s="132"/>
      <c r="U11" s="132"/>
      <c r="V11" s="78"/>
      <c r="W11" s="73" t="s">
        <v>95</v>
      </c>
      <c r="X11" s="75">
        <v>250</v>
      </c>
      <c r="Y11" s="64"/>
      <c r="Z11" s="64"/>
      <c r="AA11" s="64"/>
      <c r="AB11" s="64"/>
      <c r="AC11" s="64"/>
      <c r="AD11" s="64"/>
    </row>
    <row r="12" spans="1:32" x14ac:dyDescent="0.25">
      <c r="A12" s="9"/>
      <c r="B12" s="96"/>
      <c r="C12" s="97"/>
      <c r="D12" s="97"/>
      <c r="E12" s="87"/>
      <c r="F12" s="87"/>
      <c r="G12" s="98"/>
      <c r="H12" s="99"/>
      <c r="I12" s="86"/>
      <c r="J12" s="99"/>
      <c r="K12" s="86"/>
      <c r="L12" s="99"/>
      <c r="M12" s="86"/>
      <c r="N12" s="86"/>
      <c r="O12" s="86"/>
      <c r="P12" s="86"/>
      <c r="Q12" s="135"/>
      <c r="R12" s="135"/>
      <c r="S12" s="135"/>
      <c r="T12" s="135"/>
      <c r="U12" s="135"/>
      <c r="V12" s="86"/>
      <c r="W12" s="86"/>
      <c r="X12" s="100"/>
      <c r="Y12" s="64"/>
      <c r="Z12" s="64"/>
      <c r="AA12" s="64"/>
      <c r="AB12" s="64"/>
      <c r="AC12" s="64"/>
      <c r="AD12" s="64"/>
    </row>
    <row r="13" spans="1:32" s="8" customFormat="1" ht="18.75" customHeight="1" x14ac:dyDescent="0.2">
      <c r="A13" s="1"/>
      <c r="B13" s="114" t="s">
        <v>79</v>
      </c>
      <c r="C13" s="61"/>
      <c r="D13" s="62"/>
      <c r="E13" s="62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129"/>
      <c r="R13" s="129"/>
      <c r="S13" s="129"/>
      <c r="T13" s="129"/>
      <c r="U13" s="129"/>
      <c r="V13" s="61"/>
      <c r="W13" s="62"/>
      <c r="X13" s="63"/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67" t="s">
        <v>57</v>
      </c>
      <c r="C14" s="22" t="s">
        <v>80</v>
      </c>
      <c r="D14" s="68" t="s">
        <v>59</v>
      </c>
      <c r="E14" s="69" t="s">
        <v>1</v>
      </c>
      <c r="F14" s="38"/>
      <c r="G14" s="70" t="s">
        <v>60</v>
      </c>
      <c r="H14" s="71" t="s">
        <v>61</v>
      </c>
      <c r="I14" s="71" t="s">
        <v>32</v>
      </c>
      <c r="J14" s="17" t="s">
        <v>62</v>
      </c>
      <c r="K14" s="72" t="s">
        <v>63</v>
      </c>
      <c r="L14" s="72" t="s">
        <v>64</v>
      </c>
      <c r="M14" s="70" t="s">
        <v>65</v>
      </c>
      <c r="N14" s="70" t="s">
        <v>31</v>
      </c>
      <c r="O14" s="71" t="s">
        <v>66</v>
      </c>
      <c r="P14" s="70" t="s">
        <v>61</v>
      </c>
      <c r="Q14" s="131" t="s">
        <v>17</v>
      </c>
      <c r="R14" s="131">
        <v>1</v>
      </c>
      <c r="S14" s="131">
        <v>2</v>
      </c>
      <c r="T14" s="131">
        <v>3</v>
      </c>
      <c r="U14" s="131" t="s">
        <v>67</v>
      </c>
      <c r="V14" s="17" t="s">
        <v>81</v>
      </c>
      <c r="W14" s="16" t="s">
        <v>68</v>
      </c>
      <c r="X14" s="16" t="s">
        <v>69</v>
      </c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">
      <c r="A15" s="9"/>
      <c r="B15" s="101" t="s">
        <v>83</v>
      </c>
      <c r="C15" s="102" t="s">
        <v>122</v>
      </c>
      <c r="D15" s="101" t="s">
        <v>82</v>
      </c>
      <c r="E15" s="103" t="s">
        <v>37</v>
      </c>
      <c r="F15" s="38"/>
      <c r="G15" s="104"/>
      <c r="H15" s="104"/>
      <c r="I15" s="104">
        <v>1</v>
      </c>
      <c r="J15" s="105"/>
      <c r="K15" s="105" t="s">
        <v>84</v>
      </c>
      <c r="L15" s="106"/>
      <c r="M15" s="106">
        <v>1</v>
      </c>
      <c r="N15" s="105"/>
      <c r="O15" s="106"/>
      <c r="P15" s="106"/>
      <c r="Q15" s="105" t="s">
        <v>123</v>
      </c>
      <c r="R15" s="105" t="s">
        <v>123</v>
      </c>
      <c r="S15" s="105"/>
      <c r="T15" s="105"/>
      <c r="U15" s="105"/>
      <c r="V15" s="107">
        <v>0.75</v>
      </c>
      <c r="W15" s="103" t="s">
        <v>85</v>
      </c>
      <c r="X15" s="50">
        <v>1600</v>
      </c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">
      <c r="A16" s="9"/>
      <c r="B16" s="101" t="s">
        <v>86</v>
      </c>
      <c r="C16" s="102" t="s">
        <v>87</v>
      </c>
      <c r="D16" s="101" t="s">
        <v>82</v>
      </c>
      <c r="E16" s="103" t="s">
        <v>37</v>
      </c>
      <c r="F16" s="38"/>
      <c r="G16" s="104"/>
      <c r="H16" s="104">
        <v>1</v>
      </c>
      <c r="I16" s="104"/>
      <c r="J16" s="105" t="s">
        <v>73</v>
      </c>
      <c r="K16" s="105">
        <v>2</v>
      </c>
      <c r="L16" s="106"/>
      <c r="M16" s="106">
        <v>1</v>
      </c>
      <c r="N16" s="105"/>
      <c r="O16" s="106"/>
      <c r="P16" s="106"/>
      <c r="Q16" s="105" t="s">
        <v>124</v>
      </c>
      <c r="R16" s="105" t="s">
        <v>125</v>
      </c>
      <c r="S16" s="105" t="s">
        <v>102</v>
      </c>
      <c r="T16" s="105" t="s">
        <v>101</v>
      </c>
      <c r="U16" s="105" t="s">
        <v>103</v>
      </c>
      <c r="V16" s="107">
        <v>0.55555555555555558</v>
      </c>
      <c r="W16" s="103" t="s">
        <v>88</v>
      </c>
      <c r="X16" s="50">
        <v>5000</v>
      </c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">
      <c r="A17" s="1"/>
      <c r="B17" s="22" t="s">
        <v>7</v>
      </c>
      <c r="C17" s="17"/>
      <c r="D17" s="16"/>
      <c r="E17" s="79"/>
      <c r="F17" s="38"/>
      <c r="G17" s="18"/>
      <c r="H17" s="18">
        <f>SUM(H15:H16)</f>
        <v>1</v>
      </c>
      <c r="I17" s="18">
        <f>SUM(I15:I16)</f>
        <v>1</v>
      </c>
      <c r="J17" s="17"/>
      <c r="K17" s="17"/>
      <c r="L17" s="17"/>
      <c r="M17" s="18">
        <f t="shared" ref="M17" si="0">SUM(M15:M16)</f>
        <v>2</v>
      </c>
      <c r="N17" s="18"/>
      <c r="O17" s="18"/>
      <c r="P17" s="18"/>
      <c r="Q17" s="81" t="s">
        <v>126</v>
      </c>
      <c r="R17" s="81" t="s">
        <v>127</v>
      </c>
      <c r="S17" s="81" t="s">
        <v>102</v>
      </c>
      <c r="T17" s="81" t="s">
        <v>101</v>
      </c>
      <c r="U17" s="81" t="s">
        <v>103</v>
      </c>
      <c r="V17" s="33">
        <v>0.61499999999999999</v>
      </c>
      <c r="W17" s="80"/>
      <c r="X17" s="81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9"/>
      <c r="B18" s="91" t="s">
        <v>75</v>
      </c>
      <c r="C18" s="92" t="s">
        <v>89</v>
      </c>
      <c r="D18" s="108"/>
      <c r="E18" s="94"/>
      <c r="F18" s="95"/>
      <c r="G18" s="92"/>
      <c r="H18" s="94"/>
      <c r="I18" s="82"/>
      <c r="J18" s="94"/>
      <c r="K18" s="94"/>
      <c r="L18" s="94"/>
      <c r="M18" s="94"/>
      <c r="N18" s="94"/>
      <c r="O18" s="94"/>
      <c r="P18" s="94"/>
      <c r="Q18" s="133"/>
      <c r="R18" s="134"/>
      <c r="S18" s="133"/>
      <c r="T18" s="133"/>
      <c r="U18" s="133"/>
      <c r="V18" s="94"/>
      <c r="W18" s="83"/>
      <c r="X18" s="84"/>
      <c r="Y18" s="64"/>
      <c r="Z18" s="64"/>
      <c r="AA18" s="64"/>
      <c r="AB18" s="64"/>
      <c r="AC18" s="64"/>
      <c r="AD18" s="64"/>
    </row>
    <row r="19" spans="1:32" x14ac:dyDescent="0.25">
      <c r="A19" s="9"/>
      <c r="B19" s="109"/>
      <c r="C19" s="86"/>
      <c r="D19" s="97"/>
      <c r="E19" s="87"/>
      <c r="F19" s="87"/>
      <c r="G19" s="86"/>
      <c r="H19" s="99"/>
      <c r="I19" s="99"/>
      <c r="J19" s="99"/>
      <c r="K19" s="99"/>
      <c r="L19" s="99"/>
      <c r="M19" s="86"/>
      <c r="N19" s="99"/>
      <c r="O19" s="99"/>
      <c r="P19" s="99"/>
      <c r="Q19" s="137"/>
      <c r="R19" s="135"/>
      <c r="S19" s="137"/>
      <c r="T19" s="137"/>
      <c r="U19" s="137"/>
      <c r="V19" s="99"/>
      <c r="W19" s="86"/>
      <c r="X19" s="100"/>
      <c r="Y19" s="64"/>
      <c r="Z19" s="64"/>
      <c r="AA19" s="64"/>
      <c r="AB19" s="64"/>
      <c r="AC19" s="64"/>
      <c r="AD19" s="64"/>
    </row>
    <row r="20" spans="1:32" s="23" customFormat="1" ht="15" customHeight="1" x14ac:dyDescent="0.25">
      <c r="A20" s="9"/>
      <c r="B20" s="85"/>
      <c r="C20" s="35"/>
      <c r="D20" s="85"/>
      <c r="E20" s="88"/>
      <c r="F20" s="2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38"/>
      <c r="R20" s="138"/>
      <c r="S20" s="138"/>
      <c r="T20" s="138"/>
      <c r="U20" s="138"/>
      <c r="V20" s="35"/>
      <c r="W20" s="85"/>
      <c r="X20" s="35"/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5">
      <c r="A21" s="9"/>
      <c r="B21" s="85"/>
      <c r="C21" s="35"/>
      <c r="D21" s="85"/>
      <c r="E21" s="88"/>
      <c r="F21" s="2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138"/>
      <c r="R21" s="138"/>
      <c r="S21" s="138"/>
      <c r="T21" s="138"/>
      <c r="U21" s="138"/>
      <c r="V21" s="35"/>
      <c r="W21" s="85"/>
      <c r="X21" s="35"/>
      <c r="Y21" s="24"/>
      <c r="Z21" s="24"/>
      <c r="AA21" s="24"/>
      <c r="AB21" s="24"/>
      <c r="AC21" s="24"/>
      <c r="AD21" s="24"/>
      <c r="AE21" s="24"/>
      <c r="AF21" s="24"/>
    </row>
    <row r="22" spans="1:32" x14ac:dyDescent="0.25">
      <c r="A22" s="9"/>
      <c r="B22" s="85"/>
      <c r="C22" s="35"/>
      <c r="D22" s="85"/>
      <c r="E22" s="88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38"/>
      <c r="R22" s="138"/>
      <c r="S22" s="138"/>
      <c r="T22" s="138"/>
      <c r="U22" s="138"/>
      <c r="V22" s="35"/>
      <c r="W22" s="85"/>
      <c r="X22" s="35"/>
      <c r="Y22" s="64"/>
      <c r="Z22" s="64"/>
      <c r="AA22" s="64"/>
      <c r="AB22" s="64"/>
      <c r="AC22" s="64"/>
      <c r="AD22" s="64"/>
    </row>
    <row r="23" spans="1:32" x14ac:dyDescent="0.25">
      <c r="A23" s="9"/>
      <c r="B23" s="85"/>
      <c r="C23" s="35"/>
      <c r="D23" s="85"/>
      <c r="E23" s="88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38"/>
      <c r="R23" s="138"/>
      <c r="S23" s="138"/>
      <c r="T23" s="138"/>
      <c r="U23" s="138"/>
      <c r="V23" s="35"/>
      <c r="W23" s="85"/>
      <c r="X23" s="35"/>
      <c r="Y23" s="64"/>
      <c r="Z23" s="64"/>
      <c r="AA23" s="64"/>
      <c r="AB23" s="64"/>
      <c r="AC23" s="64"/>
      <c r="AD23" s="64"/>
    </row>
    <row r="24" spans="1:32" x14ac:dyDescent="0.25">
      <c r="A24" s="9"/>
      <c r="B24" s="85"/>
      <c r="C24" s="35"/>
      <c r="D24" s="85"/>
      <c r="E24" s="88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38"/>
      <c r="R24" s="138"/>
      <c r="S24" s="138"/>
      <c r="T24" s="138"/>
      <c r="U24" s="138"/>
      <c r="V24" s="35"/>
      <c r="W24" s="85"/>
      <c r="X24" s="35"/>
      <c r="Y24" s="64"/>
      <c r="Z24" s="64"/>
      <c r="AA24" s="64"/>
      <c r="AB24" s="64"/>
      <c r="AC24" s="64"/>
      <c r="AD24" s="64"/>
    </row>
    <row r="25" spans="1:32" x14ac:dyDescent="0.25">
      <c r="A25" s="9"/>
      <c r="B25" s="85"/>
      <c r="C25" s="35"/>
      <c r="D25" s="85"/>
      <c r="E25" s="88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38"/>
      <c r="R25" s="138"/>
      <c r="S25" s="138"/>
      <c r="T25" s="138"/>
      <c r="U25" s="138"/>
      <c r="V25" s="35"/>
      <c r="W25" s="85"/>
      <c r="X25" s="35"/>
      <c r="Y25" s="64"/>
      <c r="Z25" s="64"/>
      <c r="AA25" s="64"/>
      <c r="AB25" s="64"/>
      <c r="AC25" s="64"/>
      <c r="AD25" s="64"/>
    </row>
    <row r="26" spans="1:32" x14ac:dyDescent="0.25">
      <c r="A26" s="9"/>
      <c r="B26" s="85"/>
      <c r="C26" s="35"/>
      <c r="D26" s="85"/>
      <c r="E26" s="88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38"/>
      <c r="R26" s="138"/>
      <c r="S26" s="138"/>
      <c r="T26" s="138"/>
      <c r="U26" s="138"/>
      <c r="V26" s="35"/>
      <c r="W26" s="85"/>
      <c r="X26" s="35"/>
      <c r="Y26" s="64"/>
      <c r="Z26" s="64"/>
      <c r="AA26" s="64"/>
      <c r="AB26" s="64"/>
      <c r="AC26" s="64"/>
      <c r="AD26" s="64"/>
    </row>
    <row r="27" spans="1:32" x14ac:dyDescent="0.25">
      <c r="A27" s="9"/>
      <c r="B27" s="85"/>
      <c r="C27" s="35"/>
      <c r="D27" s="85"/>
      <c r="E27" s="88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38"/>
      <c r="R27" s="138"/>
      <c r="S27" s="138"/>
      <c r="T27" s="138"/>
      <c r="U27" s="138"/>
      <c r="V27" s="35"/>
      <c r="W27" s="85"/>
      <c r="X27" s="35"/>
      <c r="Y27" s="64"/>
      <c r="Z27" s="64"/>
      <c r="AA27" s="64"/>
      <c r="AB27" s="64"/>
      <c r="AC27" s="64"/>
      <c r="AD27" s="64"/>
    </row>
    <row r="28" spans="1:32" x14ac:dyDescent="0.25">
      <c r="A28" s="9"/>
      <c r="B28" s="85"/>
      <c r="C28" s="35"/>
      <c r="D28" s="85"/>
      <c r="E28" s="88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38"/>
      <c r="R28" s="138"/>
      <c r="S28" s="138"/>
      <c r="T28" s="138"/>
      <c r="U28" s="138"/>
      <c r="V28" s="35"/>
      <c r="W28" s="85"/>
      <c r="X28" s="35"/>
      <c r="Y28" s="64"/>
      <c r="Z28" s="64"/>
      <c r="AA28" s="64"/>
      <c r="AB28" s="64"/>
      <c r="AC28" s="64"/>
      <c r="AD28" s="64"/>
    </row>
    <row r="29" spans="1:32" x14ac:dyDescent="0.25">
      <c r="A29" s="9"/>
      <c r="B29" s="85"/>
      <c r="C29" s="35"/>
      <c r="D29" s="85"/>
      <c r="E29" s="88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38"/>
      <c r="R29" s="138"/>
      <c r="S29" s="138"/>
      <c r="T29" s="138"/>
      <c r="U29" s="138"/>
      <c r="V29" s="35"/>
      <c r="W29" s="85"/>
      <c r="X29" s="35"/>
      <c r="Y29" s="64"/>
      <c r="Z29" s="64"/>
      <c r="AA29" s="64"/>
      <c r="AB29" s="64"/>
      <c r="AC29" s="64"/>
      <c r="AD29" s="64"/>
    </row>
    <row r="30" spans="1:32" x14ac:dyDescent="0.25">
      <c r="A30" s="9"/>
      <c r="B30" s="85"/>
      <c r="C30" s="35"/>
      <c r="D30" s="85"/>
      <c r="E30" s="88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38"/>
      <c r="R30" s="138"/>
      <c r="S30" s="138"/>
      <c r="T30" s="138"/>
      <c r="U30" s="138"/>
      <c r="V30" s="35"/>
      <c r="W30" s="85"/>
      <c r="X30" s="35"/>
      <c r="Y30" s="64"/>
      <c r="Z30" s="64"/>
      <c r="AA30" s="64"/>
      <c r="AB30" s="64"/>
      <c r="AC30" s="64"/>
      <c r="AD30" s="64"/>
    </row>
    <row r="31" spans="1:32" x14ac:dyDescent="0.25">
      <c r="A31" s="9"/>
      <c r="B31" s="85"/>
      <c r="C31" s="35"/>
      <c r="D31" s="85"/>
      <c r="E31" s="88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38"/>
      <c r="R31" s="138"/>
      <c r="S31" s="138"/>
      <c r="T31" s="138"/>
      <c r="U31" s="138"/>
      <c r="V31" s="35"/>
      <c r="W31" s="85"/>
      <c r="X31" s="35"/>
      <c r="Y31" s="64"/>
      <c r="Z31" s="64"/>
      <c r="AA31" s="64"/>
      <c r="AB31" s="64"/>
      <c r="AC31" s="64"/>
      <c r="AD31" s="64"/>
    </row>
    <row r="32" spans="1:32" x14ac:dyDescent="0.25">
      <c r="A32" s="9"/>
      <c r="B32" s="85"/>
      <c r="C32" s="35"/>
      <c r="D32" s="85"/>
      <c r="E32" s="88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38"/>
      <c r="R32" s="138"/>
      <c r="S32" s="138"/>
      <c r="T32" s="138"/>
      <c r="U32" s="138"/>
      <c r="V32" s="35"/>
      <c r="W32" s="85"/>
      <c r="X32" s="35"/>
      <c r="Y32" s="64"/>
      <c r="Z32" s="64"/>
      <c r="AA32" s="64"/>
      <c r="AB32" s="64"/>
      <c r="AC32" s="64"/>
      <c r="AD32" s="64"/>
    </row>
    <row r="33" spans="1:30" x14ac:dyDescent="0.25">
      <c r="A33" s="9"/>
      <c r="B33" s="85"/>
      <c r="C33" s="35"/>
      <c r="D33" s="85"/>
      <c r="E33" s="88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38"/>
      <c r="R33" s="138"/>
      <c r="S33" s="138"/>
      <c r="T33" s="138"/>
      <c r="U33" s="138"/>
      <c r="V33" s="35"/>
      <c r="W33" s="85"/>
      <c r="X33" s="35"/>
      <c r="Y33" s="64"/>
      <c r="Z33" s="64"/>
      <c r="AA33" s="64"/>
      <c r="AB33" s="64"/>
      <c r="AC33" s="64"/>
      <c r="AD33" s="64"/>
    </row>
    <row r="34" spans="1:30" x14ac:dyDescent="0.25">
      <c r="A34" s="9"/>
      <c r="B34" s="85"/>
      <c r="C34" s="35"/>
      <c r="D34" s="85"/>
      <c r="E34" s="88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38"/>
      <c r="R34" s="138"/>
      <c r="S34" s="138"/>
      <c r="T34" s="138"/>
      <c r="U34" s="138"/>
      <c r="V34" s="35"/>
      <c r="W34" s="85"/>
      <c r="X34" s="35"/>
      <c r="Y34" s="64"/>
      <c r="Z34" s="64"/>
      <c r="AA34" s="64"/>
      <c r="AB34" s="64"/>
      <c r="AC34" s="64"/>
      <c r="AD34" s="64"/>
    </row>
    <row r="35" spans="1:30" x14ac:dyDescent="0.25">
      <c r="A35" s="9"/>
      <c r="B35" s="85"/>
      <c r="C35" s="35"/>
      <c r="D35" s="85"/>
      <c r="E35" s="88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38"/>
      <c r="R35" s="138"/>
      <c r="S35" s="138"/>
      <c r="T35" s="138"/>
      <c r="U35" s="138"/>
      <c r="V35" s="35"/>
      <c r="W35" s="85"/>
      <c r="X35" s="35"/>
      <c r="Y35" s="64"/>
      <c r="Z35" s="64"/>
      <c r="AA35" s="64"/>
      <c r="AB35" s="64"/>
      <c r="AC35" s="64"/>
      <c r="AD35" s="64"/>
    </row>
    <row r="36" spans="1:30" x14ac:dyDescent="0.25">
      <c r="A36" s="9"/>
      <c r="B36" s="85"/>
      <c r="C36" s="35"/>
      <c r="D36" s="85"/>
      <c r="E36" s="88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38"/>
      <c r="R36" s="138"/>
      <c r="S36" s="138"/>
      <c r="T36" s="138"/>
      <c r="U36" s="138"/>
      <c r="V36" s="35"/>
      <c r="W36" s="85"/>
      <c r="X36" s="35"/>
      <c r="Y36" s="64"/>
      <c r="Z36" s="64"/>
      <c r="AA36" s="64"/>
      <c r="AB36" s="64"/>
      <c r="AC36" s="64"/>
      <c r="AD36" s="64"/>
    </row>
    <row r="37" spans="1:30" x14ac:dyDescent="0.25">
      <c r="A37" s="9"/>
      <c r="B37" s="85"/>
      <c r="C37" s="35"/>
      <c r="D37" s="85"/>
      <c r="E37" s="88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38"/>
      <c r="R37" s="138"/>
      <c r="S37" s="138"/>
      <c r="T37" s="138"/>
      <c r="U37" s="138"/>
      <c r="V37" s="35"/>
      <c r="W37" s="85"/>
      <c r="X37" s="35"/>
      <c r="Y37" s="64"/>
      <c r="Z37" s="64"/>
      <c r="AA37" s="64"/>
      <c r="AB37" s="64"/>
      <c r="AC37" s="64"/>
      <c r="AD37" s="64"/>
    </row>
    <row r="38" spans="1:30" x14ac:dyDescent="0.25">
      <c r="A38" s="9"/>
      <c r="B38" s="85"/>
      <c r="C38" s="35"/>
      <c r="D38" s="85"/>
      <c r="E38" s="88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38"/>
      <c r="R38" s="138"/>
      <c r="S38" s="138"/>
      <c r="T38" s="138"/>
      <c r="U38" s="138"/>
      <c r="V38" s="35"/>
      <c r="W38" s="85"/>
      <c r="X38" s="35"/>
      <c r="Y38" s="64"/>
      <c r="Z38" s="64"/>
      <c r="AA38" s="64"/>
      <c r="AB38" s="64"/>
      <c r="AC38" s="64"/>
      <c r="AD38" s="64"/>
    </row>
    <row r="39" spans="1:30" x14ac:dyDescent="0.25">
      <c r="A39" s="9"/>
      <c r="B39" s="85"/>
      <c r="C39" s="35"/>
      <c r="D39" s="85"/>
      <c r="E39" s="88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38"/>
      <c r="R39" s="138"/>
      <c r="S39" s="138"/>
      <c r="T39" s="138"/>
      <c r="U39" s="138"/>
      <c r="V39" s="35"/>
      <c r="W39" s="85"/>
      <c r="X39" s="35"/>
      <c r="Y39" s="64"/>
      <c r="Z39" s="64"/>
      <c r="AA39" s="64"/>
      <c r="AB39" s="64"/>
      <c r="AC39" s="64"/>
      <c r="AD39" s="64"/>
    </row>
    <row r="40" spans="1:30" x14ac:dyDescent="0.25">
      <c r="A40" s="9"/>
      <c r="B40" s="85"/>
      <c r="C40" s="35"/>
      <c r="D40" s="85"/>
      <c r="E40" s="88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38"/>
      <c r="R40" s="138"/>
      <c r="S40" s="138"/>
      <c r="T40" s="138"/>
      <c r="U40" s="138"/>
      <c r="V40" s="35"/>
      <c r="W40" s="85"/>
      <c r="X40" s="35"/>
      <c r="Y40" s="64"/>
      <c r="Z40" s="64"/>
      <c r="AA40" s="64"/>
      <c r="AB40" s="64"/>
      <c r="AC40" s="64"/>
      <c r="AD40" s="64"/>
    </row>
    <row r="41" spans="1:30" x14ac:dyDescent="0.25">
      <c r="A41" s="9"/>
      <c r="B41" s="85"/>
      <c r="C41" s="35"/>
      <c r="D41" s="85"/>
      <c r="E41" s="88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38"/>
      <c r="R41" s="138"/>
      <c r="S41" s="138"/>
      <c r="T41" s="138"/>
      <c r="U41" s="138"/>
      <c r="V41" s="35"/>
      <c r="W41" s="85"/>
      <c r="X41" s="35"/>
      <c r="Y41" s="64"/>
      <c r="Z41" s="64"/>
      <c r="AA41" s="64"/>
      <c r="AB41" s="64"/>
      <c r="AC41" s="64"/>
      <c r="AD41" s="64"/>
    </row>
    <row r="42" spans="1:30" x14ac:dyDescent="0.25">
      <c r="A42" s="9"/>
      <c r="B42" s="85"/>
      <c r="C42" s="35"/>
      <c r="D42" s="85"/>
      <c r="E42" s="88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38"/>
      <c r="R42" s="138"/>
      <c r="S42" s="138"/>
      <c r="T42" s="138"/>
      <c r="U42" s="138"/>
      <c r="V42" s="35"/>
      <c r="W42" s="85"/>
      <c r="X42" s="35"/>
      <c r="Y42" s="64"/>
      <c r="Z42" s="64"/>
      <c r="AA42" s="64"/>
      <c r="AB42" s="64"/>
      <c r="AC42" s="64"/>
      <c r="AD42" s="64"/>
    </row>
    <row r="43" spans="1:30" x14ac:dyDescent="0.25">
      <c r="A43" s="9"/>
      <c r="B43" s="85"/>
      <c r="C43" s="35"/>
      <c r="D43" s="85"/>
      <c r="E43" s="88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38"/>
      <c r="R43" s="138"/>
      <c r="S43" s="138"/>
      <c r="T43" s="138"/>
      <c r="U43" s="138"/>
      <c r="V43" s="35"/>
      <c r="W43" s="85"/>
      <c r="X43" s="35"/>
      <c r="Y43" s="64"/>
      <c r="Z43" s="64"/>
      <c r="AA43" s="64"/>
      <c r="AB43" s="64"/>
      <c r="AC43" s="64"/>
      <c r="AD43" s="64"/>
    </row>
    <row r="44" spans="1:30" x14ac:dyDescent="0.25">
      <c r="A44" s="9"/>
      <c r="B44" s="85"/>
      <c r="C44" s="35"/>
      <c r="D44" s="85"/>
      <c r="E44" s="88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38"/>
      <c r="R44" s="138"/>
      <c r="S44" s="138"/>
      <c r="T44" s="138"/>
      <c r="U44" s="138"/>
      <c r="V44" s="35"/>
      <c r="W44" s="85"/>
      <c r="X44" s="35"/>
      <c r="Y44" s="64"/>
      <c r="Z44" s="64"/>
      <c r="AA44" s="64"/>
      <c r="AB44" s="64"/>
      <c r="AC44" s="64"/>
      <c r="AD44" s="64"/>
    </row>
    <row r="45" spans="1:30" x14ac:dyDescent="0.25">
      <c r="A45" s="9"/>
      <c r="B45" s="85"/>
      <c r="C45" s="35"/>
      <c r="D45" s="85"/>
      <c r="E45" s="88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38"/>
      <c r="R45" s="138"/>
      <c r="S45" s="138"/>
      <c r="T45" s="138"/>
      <c r="U45" s="138"/>
      <c r="V45" s="35"/>
      <c r="W45" s="85"/>
      <c r="X45" s="35"/>
      <c r="Y45" s="64"/>
      <c r="Z45" s="64"/>
      <c r="AA45" s="64"/>
      <c r="AB45" s="64"/>
      <c r="AC45" s="64"/>
      <c r="AD45" s="64"/>
    </row>
    <row r="46" spans="1:30" x14ac:dyDescent="0.25">
      <c r="A46" s="9"/>
      <c r="B46" s="85"/>
      <c r="C46" s="35"/>
      <c r="D46" s="85"/>
      <c r="E46" s="88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38"/>
      <c r="R46" s="138"/>
      <c r="S46" s="138"/>
      <c r="T46" s="138"/>
      <c r="U46" s="138"/>
      <c r="V46" s="35"/>
      <c r="W46" s="85"/>
      <c r="X46" s="35"/>
      <c r="Y46" s="64"/>
      <c r="Z46" s="64"/>
      <c r="AA46" s="64"/>
      <c r="AB46" s="64"/>
      <c r="AC46" s="64"/>
      <c r="AD46" s="64"/>
    </row>
    <row r="47" spans="1:30" x14ac:dyDescent="0.25">
      <c r="A47" s="9"/>
      <c r="B47" s="85"/>
      <c r="C47" s="35"/>
      <c r="D47" s="85"/>
      <c r="E47" s="88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38"/>
      <c r="R47" s="138"/>
      <c r="S47" s="138"/>
      <c r="T47" s="138"/>
      <c r="U47" s="138"/>
      <c r="V47" s="35"/>
      <c r="W47" s="85"/>
      <c r="X47" s="35"/>
      <c r="Y47" s="64"/>
      <c r="Z47" s="64"/>
      <c r="AA47" s="64"/>
      <c r="AB47" s="64"/>
      <c r="AC47" s="64"/>
      <c r="AD47" s="64"/>
    </row>
    <row r="48" spans="1:30" x14ac:dyDescent="0.25">
      <c r="A48" s="9"/>
      <c r="B48" s="85"/>
      <c r="C48" s="35"/>
      <c r="D48" s="85"/>
      <c r="E48" s="88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138"/>
      <c r="R48" s="138"/>
      <c r="S48" s="138"/>
      <c r="T48" s="138"/>
      <c r="U48" s="138"/>
      <c r="V48" s="35"/>
      <c r="W48" s="85"/>
      <c r="X48" s="35"/>
      <c r="Y48" s="64"/>
      <c r="Z48" s="64"/>
      <c r="AA48" s="64"/>
      <c r="AB48" s="64"/>
      <c r="AC48" s="64"/>
      <c r="AD48" s="64"/>
    </row>
    <row r="49" spans="1:30" x14ac:dyDescent="0.25">
      <c r="A49" s="9"/>
      <c r="B49" s="85"/>
      <c r="C49" s="35"/>
      <c r="D49" s="85"/>
      <c r="E49" s="88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138"/>
      <c r="R49" s="138"/>
      <c r="S49" s="138"/>
      <c r="T49" s="138"/>
      <c r="U49" s="138"/>
      <c r="V49" s="35"/>
      <c r="W49" s="85"/>
      <c r="X49" s="35"/>
      <c r="Y49" s="64"/>
      <c r="Z49" s="64"/>
      <c r="AA49" s="64"/>
      <c r="AB49" s="64"/>
      <c r="AC49" s="64"/>
      <c r="AD49" s="64"/>
    </row>
    <row r="50" spans="1:30" x14ac:dyDescent="0.25">
      <c r="A50" s="9"/>
      <c r="B50" s="85"/>
      <c r="C50" s="35"/>
      <c r="D50" s="85"/>
      <c r="E50" s="88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138"/>
      <c r="R50" s="138"/>
      <c r="S50" s="138"/>
      <c r="T50" s="138"/>
      <c r="U50" s="138"/>
      <c r="V50" s="35"/>
      <c r="W50" s="85"/>
      <c r="X50" s="35"/>
      <c r="Y50" s="64"/>
      <c r="Z50" s="64"/>
      <c r="AA50" s="64"/>
      <c r="AB50" s="64"/>
      <c r="AC50" s="64"/>
      <c r="AD50" s="64"/>
    </row>
    <row r="51" spans="1:30" x14ac:dyDescent="0.25">
      <c r="A51" s="9"/>
      <c r="B51" s="85"/>
      <c r="C51" s="35"/>
      <c r="D51" s="85"/>
      <c r="E51" s="88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138"/>
      <c r="R51" s="138"/>
      <c r="S51" s="138"/>
      <c r="T51" s="138"/>
      <c r="U51" s="138"/>
      <c r="V51" s="35"/>
      <c r="W51" s="85"/>
      <c r="X51" s="35"/>
      <c r="Y51" s="64"/>
      <c r="Z51" s="64"/>
      <c r="AA51" s="64"/>
      <c r="AB51" s="64"/>
      <c r="AC51" s="64"/>
      <c r="AD51" s="64"/>
    </row>
    <row r="52" spans="1:30" x14ac:dyDescent="0.25">
      <c r="A52" s="9"/>
      <c r="B52" s="85"/>
      <c r="C52" s="35"/>
      <c r="D52" s="85"/>
      <c r="E52" s="88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138"/>
      <c r="R52" s="138"/>
      <c r="S52" s="138"/>
      <c r="T52" s="138"/>
      <c r="U52" s="138"/>
      <c r="V52" s="35"/>
      <c r="W52" s="85"/>
      <c r="X52" s="35"/>
      <c r="Y52" s="64"/>
      <c r="Z52" s="64"/>
      <c r="AA52" s="64"/>
      <c r="AB52" s="64"/>
      <c r="AC52" s="64"/>
      <c r="AD52" s="64"/>
    </row>
    <row r="53" spans="1:30" x14ac:dyDescent="0.25">
      <c r="A53" s="9"/>
      <c r="B53" s="85"/>
      <c r="C53" s="35"/>
      <c r="D53" s="85"/>
      <c r="E53" s="88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138"/>
      <c r="R53" s="138"/>
      <c r="S53" s="138"/>
      <c r="T53" s="138"/>
      <c r="U53" s="138"/>
      <c r="V53" s="35"/>
      <c r="W53" s="85"/>
      <c r="X53" s="35"/>
      <c r="Y53" s="64"/>
      <c r="Z53" s="64"/>
      <c r="AA53" s="64"/>
      <c r="AB53" s="64"/>
      <c r="AC53" s="64"/>
      <c r="AD53" s="64"/>
    </row>
    <row r="54" spans="1:30" x14ac:dyDescent="0.25">
      <c r="A54" s="9"/>
      <c r="B54" s="85"/>
      <c r="C54" s="35"/>
      <c r="D54" s="85"/>
      <c r="E54" s="88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138"/>
      <c r="R54" s="138"/>
      <c r="S54" s="138"/>
      <c r="T54" s="138"/>
      <c r="U54" s="138"/>
      <c r="V54" s="35"/>
      <c r="W54" s="85"/>
      <c r="X54" s="35"/>
      <c r="Y54" s="64"/>
      <c r="Z54" s="64"/>
      <c r="AA54" s="64"/>
      <c r="AB54" s="64"/>
      <c r="AC54" s="64"/>
      <c r="AD54" s="64"/>
    </row>
    <row r="55" spans="1:30" x14ac:dyDescent="0.25">
      <c r="A55" s="9"/>
      <c r="B55" s="85"/>
      <c r="C55" s="35"/>
      <c r="D55" s="85"/>
      <c r="E55" s="88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138"/>
      <c r="R55" s="138"/>
      <c r="S55" s="138"/>
      <c r="T55" s="138"/>
      <c r="U55" s="138"/>
      <c r="V55" s="35"/>
      <c r="W55" s="85"/>
      <c r="X55" s="35"/>
      <c r="Y55" s="64"/>
      <c r="Z55" s="64"/>
      <c r="AA55" s="64"/>
      <c r="AB55" s="64"/>
      <c r="AC55" s="64"/>
      <c r="AD55" s="64"/>
    </row>
    <row r="56" spans="1:30" x14ac:dyDescent="0.25">
      <c r="A56" s="9"/>
      <c r="B56" s="85"/>
      <c r="C56" s="35"/>
      <c r="D56" s="85"/>
      <c r="E56" s="85"/>
      <c r="F56" s="24"/>
      <c r="G56" s="35"/>
      <c r="H56" s="38"/>
      <c r="I56" s="35"/>
      <c r="J56" s="24"/>
      <c r="K56" s="24"/>
      <c r="L56" s="24"/>
      <c r="M56" s="24"/>
      <c r="N56" s="57"/>
      <c r="O56" s="57"/>
      <c r="P56" s="24"/>
      <c r="Q56" s="139"/>
      <c r="R56" s="139"/>
      <c r="S56" s="139"/>
      <c r="T56" s="139"/>
      <c r="U56" s="139"/>
      <c r="V56" s="24"/>
      <c r="W56" s="85"/>
      <c r="X56" s="24"/>
      <c r="Y56" s="64"/>
      <c r="Z56" s="64"/>
      <c r="AA56" s="64"/>
      <c r="AB56" s="64"/>
      <c r="AC56" s="64"/>
      <c r="AD56" s="64"/>
    </row>
    <row r="57" spans="1:30" x14ac:dyDescent="0.25">
      <c r="A57" s="9"/>
      <c r="B57" s="85"/>
      <c r="C57" s="35"/>
      <c r="D57" s="85"/>
      <c r="E57" s="85"/>
      <c r="F57" s="24"/>
      <c r="G57" s="35"/>
      <c r="H57" s="38"/>
      <c r="I57" s="35"/>
      <c r="J57" s="24"/>
      <c r="K57" s="24"/>
      <c r="L57" s="24"/>
      <c r="M57" s="24"/>
      <c r="N57" s="57"/>
      <c r="O57" s="57"/>
      <c r="P57" s="24"/>
      <c r="Q57" s="139"/>
      <c r="R57" s="139"/>
      <c r="S57" s="139"/>
      <c r="T57" s="139"/>
      <c r="U57" s="139"/>
      <c r="V57" s="24"/>
      <c r="W57" s="85"/>
      <c r="X57" s="24"/>
      <c r="Y57" s="64"/>
      <c r="Z57" s="64"/>
      <c r="AA57" s="64"/>
      <c r="AB57" s="64"/>
      <c r="AC57" s="64"/>
      <c r="AD57" s="64"/>
    </row>
    <row r="58" spans="1:30" x14ac:dyDescent="0.25">
      <c r="A58" s="9"/>
      <c r="B58" s="85"/>
      <c r="C58" s="35"/>
      <c r="D58" s="85"/>
      <c r="E58" s="85"/>
      <c r="F58" s="24"/>
      <c r="G58" s="35"/>
      <c r="H58" s="38"/>
      <c r="I58" s="35"/>
      <c r="J58" s="24"/>
      <c r="K58" s="24"/>
      <c r="L58" s="24"/>
      <c r="M58" s="24"/>
      <c r="N58" s="57"/>
      <c r="O58" s="57"/>
      <c r="P58" s="24"/>
      <c r="Q58" s="139"/>
      <c r="R58" s="139"/>
      <c r="S58" s="139"/>
      <c r="T58" s="139"/>
      <c r="U58" s="139"/>
      <c r="V58" s="24"/>
      <c r="W58" s="85"/>
      <c r="X58" s="24"/>
      <c r="Y58" s="64"/>
      <c r="Z58" s="64"/>
      <c r="AA58" s="64"/>
      <c r="AB58" s="64"/>
      <c r="AC58" s="64"/>
      <c r="AD58" s="64"/>
    </row>
    <row r="59" spans="1:30" x14ac:dyDescent="0.25">
      <c r="A59" s="9"/>
      <c r="B59" s="85"/>
      <c r="C59" s="35"/>
      <c r="D59" s="85"/>
      <c r="E59" s="85"/>
      <c r="F59" s="24"/>
      <c r="G59" s="35"/>
      <c r="H59" s="38"/>
      <c r="I59" s="35"/>
      <c r="J59" s="24"/>
      <c r="K59" s="24"/>
      <c r="L59" s="24"/>
      <c r="M59" s="24"/>
      <c r="N59" s="57"/>
      <c r="O59" s="57"/>
      <c r="P59" s="24"/>
      <c r="Q59" s="139"/>
      <c r="R59" s="139"/>
      <c r="S59" s="139"/>
      <c r="T59" s="139"/>
      <c r="U59" s="139"/>
      <c r="V59" s="24"/>
      <c r="W59" s="85"/>
      <c r="X59" s="24"/>
      <c r="Y59" s="64"/>
      <c r="Z59" s="64"/>
      <c r="AA59" s="64"/>
      <c r="AB59" s="64"/>
      <c r="AC59" s="64"/>
      <c r="AD59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2020-09-19T10:58:04Z</dcterms:modified>
</cp:coreProperties>
</file>