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N9" i="1"/>
  <c r="O9" i="1"/>
  <c r="O7" i="1"/>
  <c r="O4" i="1"/>
  <c r="M9" i="1" l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N13" i="1" s="1"/>
  <c r="H9" i="1"/>
  <c r="H13" i="1" s="1"/>
  <c r="G9" i="1"/>
  <c r="G13" i="1" s="1"/>
  <c r="F9" i="1"/>
  <c r="F13" i="1" s="1"/>
  <c r="E9" i="1"/>
  <c r="E13" i="1" s="1"/>
  <c r="E16" i="1" s="1"/>
  <c r="G16" i="1" l="1"/>
  <c r="L13" i="1"/>
  <c r="H16" i="1"/>
  <c r="L16" i="1" s="1"/>
  <c r="D10" i="1"/>
  <c r="F16" i="1"/>
  <c r="K13" i="1"/>
  <c r="I13" i="1"/>
  <c r="K16" i="1" l="1"/>
  <c r="M13" i="1"/>
  <c r="I16" i="1"/>
  <c r="M16" i="1" l="1"/>
</calcChain>
</file>

<file path=xl/sharedStrings.xml><?xml version="1.0" encoding="utf-8"?>
<sst xmlns="http://schemas.openxmlformats.org/spreadsheetml/2006/main" count="83" uniqueCount="59">
  <si>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</si>
  <si>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</si>
  <si>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</si>
  <si>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</si>
  <si>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</si>
  <si>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</si>
  <si>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</si>
  <si>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</si>
  <si>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</si>
  <si>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</si>
  <si>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</si>
  <si>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</si>
  <si>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</si>
  <si>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</si>
  <si>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</si>
  <si>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</si>
  <si>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</si>
  <si>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</si>
  <si>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</si>
  <si>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</si>
  <si>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</si>
  <si>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</si>
  <si>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</si>
  <si>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</si>
  <si>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</si>
  <si>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</si>
  <si>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</si>
  <si>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</si>
  <si>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</si>
  <si>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</si>
  <si>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</si>
  <si>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</si>
  <si>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</si>
  <si>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</si>
  <si>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</si>
  <si>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</si>
  <si>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</si>
  <si>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</si>
  <si>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</si>
  <si>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4.</t>
  </si>
  <si>
    <t>ViU</t>
  </si>
  <si>
    <t>15.1.1958</t>
  </si>
  <si>
    <t>MESTARUUSSARJA</t>
  </si>
  <si>
    <t>URA SM-SARJASSA</t>
  </si>
  <si>
    <t>10.</t>
  </si>
  <si>
    <t>ViU = Viinijärven Urheilijat  (1914)</t>
  </si>
  <si>
    <t>suomensarja</t>
  </si>
  <si>
    <t>09.05. 1982  ViU - Roihu  1-9</t>
  </si>
  <si>
    <t xml:space="preserve">  24 v   3 kk 24 pv</t>
  </si>
  <si>
    <t>3.  ottelu</t>
  </si>
  <si>
    <t>19.05. 1982  ViU - Kiri  9-11</t>
  </si>
  <si>
    <t xml:space="preserve">  24 v   4 kk   4 pv</t>
  </si>
  <si>
    <t>10.  ottelu</t>
  </si>
  <si>
    <t>10.07. 1982  Tahko - ViU  21-7</t>
  </si>
  <si>
    <t xml:space="preserve">  24 v   5 kk 25 pv</t>
  </si>
  <si>
    <t>18.  ottelu</t>
  </si>
  <si>
    <t>19.05. 1985  Virkiä - ViU  3-9</t>
  </si>
  <si>
    <t xml:space="preserve">  27 v   4 kk   4 pv</t>
  </si>
  <si>
    <t>Mirja Parviainen os. Meriläinen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</si>
</sst>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4" fontId="1" fillId="2" borderId="0" xfId="0" applyNumberFormat="1" applyFont="1" applyFill="1"/>
    <xf numFmtId="165" fontId="1" fillId="3" borderId="3" xfId="1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9.285156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42578125" style="73" customWidth="1"/>
    <col min="16" max="23" width="5.7109375" style="73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4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74" t="s">
        <v>58</v>
      </c>
      <c r="C1" s="2"/>
      <c r="D1" s="3"/>
      <c r="E1" s="3"/>
      <c r="F1" s="3"/>
      <c r="G1" s="4" t="s">
        <v>41</v>
      </c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42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26</v>
      </c>
      <c r="AA2" s="14"/>
      <c r="AB2" s="14"/>
      <c r="AC2" s="20"/>
      <c r="AD2" s="14"/>
      <c r="AE2" s="15"/>
      <c r="AF2" s="13" t="s">
        <v>27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28</v>
      </c>
      <c r="AD3" s="17" t="s">
        <v>29</v>
      </c>
      <c r="AE3" s="18" t="s">
        <v>30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1982</v>
      </c>
      <c r="C4" s="26" t="s">
        <v>44</v>
      </c>
      <c r="D4" s="40" t="s">
        <v>40</v>
      </c>
      <c r="E4" s="26">
        <v>16</v>
      </c>
      <c r="F4" s="26">
        <v>0</v>
      </c>
      <c r="G4" s="26">
        <v>1</v>
      </c>
      <c r="H4" s="26">
        <v>4</v>
      </c>
      <c r="I4" s="26">
        <v>41</v>
      </c>
      <c r="J4" s="26">
        <v>7</v>
      </c>
      <c r="K4" s="26">
        <v>13</v>
      </c>
      <c r="L4" s="26">
        <v>20</v>
      </c>
      <c r="M4" s="26">
        <v>1</v>
      </c>
      <c r="N4" s="77">
        <v>0.51898734177215189</v>
      </c>
      <c r="O4" s="24">
        <f>PRODUCT(I4/N4)</f>
        <v>79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78">
        <v>1983</v>
      </c>
      <c r="C5" s="78"/>
      <c r="D5" s="79" t="s">
        <v>40</v>
      </c>
      <c r="E5" s="78"/>
      <c r="F5" s="81" t="s">
        <v>46</v>
      </c>
      <c r="G5" s="78"/>
      <c r="H5" s="78"/>
      <c r="I5" s="78"/>
      <c r="J5" s="78"/>
      <c r="K5" s="78"/>
      <c r="L5" s="78"/>
      <c r="M5" s="78"/>
      <c r="N5" s="80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78">
        <v>1984</v>
      </c>
      <c r="C6" s="78"/>
      <c r="D6" s="79" t="s">
        <v>40</v>
      </c>
      <c r="E6" s="78"/>
      <c r="F6" s="81" t="s">
        <v>46</v>
      </c>
      <c r="G6" s="78"/>
      <c r="H6" s="78"/>
      <c r="I6" s="78"/>
      <c r="J6" s="78"/>
      <c r="K6" s="78"/>
      <c r="L6" s="78"/>
      <c r="M6" s="78"/>
      <c r="N6" s="80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1985</v>
      </c>
      <c r="C7" s="26" t="s">
        <v>39</v>
      </c>
      <c r="D7" s="40" t="s">
        <v>40</v>
      </c>
      <c r="E7" s="26">
        <v>13</v>
      </c>
      <c r="F7" s="26">
        <v>1</v>
      </c>
      <c r="G7" s="26">
        <v>8</v>
      </c>
      <c r="H7" s="26">
        <v>15</v>
      </c>
      <c r="I7" s="26">
        <v>46</v>
      </c>
      <c r="J7" s="26">
        <v>10</v>
      </c>
      <c r="K7" s="26">
        <v>14</v>
      </c>
      <c r="L7" s="26">
        <v>13</v>
      </c>
      <c r="M7" s="26">
        <v>9</v>
      </c>
      <c r="N7" s="77">
        <v>0.63888888888888884</v>
      </c>
      <c r="O7" s="24">
        <f>PRODUCT(I7/N7)</f>
        <v>72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1986</v>
      </c>
      <c r="C8" s="26" t="s">
        <v>39</v>
      </c>
      <c r="D8" s="40" t="s">
        <v>40</v>
      </c>
      <c r="E8" s="26">
        <v>17</v>
      </c>
      <c r="F8" s="26">
        <v>0</v>
      </c>
      <c r="G8" s="26">
        <v>4</v>
      </c>
      <c r="H8" s="26">
        <v>11</v>
      </c>
      <c r="I8" s="26">
        <v>40</v>
      </c>
      <c r="J8" s="26">
        <v>5</v>
      </c>
      <c r="K8" s="26">
        <v>13</v>
      </c>
      <c r="L8" s="26">
        <v>18</v>
      </c>
      <c r="M8" s="26">
        <v>4</v>
      </c>
      <c r="N8" s="75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16" t="s">
        <v>9</v>
      </c>
      <c r="C9" s="17"/>
      <c r="D9" s="15"/>
      <c r="E9" s="18">
        <f t="shared" ref="E9:M9" si="0">SUM(E4:E8)</f>
        <v>46</v>
      </c>
      <c r="F9" s="18">
        <f t="shared" si="0"/>
        <v>1</v>
      </c>
      <c r="G9" s="18">
        <f t="shared" si="0"/>
        <v>13</v>
      </c>
      <c r="H9" s="18">
        <f t="shared" si="0"/>
        <v>30</v>
      </c>
      <c r="I9" s="18">
        <f t="shared" si="0"/>
        <v>127</v>
      </c>
      <c r="J9" s="18">
        <f t="shared" si="0"/>
        <v>22</v>
      </c>
      <c r="K9" s="18">
        <f t="shared" si="0"/>
        <v>40</v>
      </c>
      <c r="L9" s="18">
        <f t="shared" si="0"/>
        <v>51</v>
      </c>
      <c r="M9" s="18">
        <f t="shared" si="0"/>
        <v>14</v>
      </c>
      <c r="N9" s="30">
        <f>PRODUCT(87/O9)</f>
        <v>0.57615894039735094</v>
      </c>
      <c r="O9" s="31">
        <f t="shared" ref="O9:AE9" si="1">SUM(O4:O8)</f>
        <v>151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96.999999999999986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3"/>
      <c r="AH10" s="8"/>
      <c r="AI10" s="8"/>
      <c r="AJ10" s="8"/>
      <c r="AK10" s="8"/>
      <c r="AL10" s="8"/>
    </row>
    <row r="11" spans="1:38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8"/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22" t="s">
        <v>43</v>
      </c>
      <c r="C12" s="39"/>
      <c r="D12" s="39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23</v>
      </c>
      <c r="L12" s="18" t="s">
        <v>24</v>
      </c>
      <c r="M12" s="18" t="s">
        <v>25</v>
      </c>
      <c r="N12" s="30" t="s">
        <v>36</v>
      </c>
      <c r="O12" s="24"/>
      <c r="P12" s="40" t="s">
        <v>31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2"/>
      <c r="AC12" s="12"/>
      <c r="AD12" s="12"/>
      <c r="AE12" s="12"/>
      <c r="AF12" s="42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40" t="s">
        <v>15</v>
      </c>
      <c r="C13" s="12"/>
      <c r="D13" s="43"/>
      <c r="E13" s="26">
        <f>PRODUCT(E9)</f>
        <v>46</v>
      </c>
      <c r="F13" s="26">
        <f>PRODUCT(F9)</f>
        <v>1</v>
      </c>
      <c r="G13" s="26">
        <f>PRODUCT(G9)</f>
        <v>13</v>
      </c>
      <c r="H13" s="26">
        <f>PRODUCT(H9)</f>
        <v>30</v>
      </c>
      <c r="I13" s="26">
        <f>PRODUCT(I9)</f>
        <v>127</v>
      </c>
      <c r="J13" s="1"/>
      <c r="K13" s="44">
        <f>PRODUCT((F13+G13)/E13)</f>
        <v>0.30434782608695654</v>
      </c>
      <c r="L13" s="44">
        <f>PRODUCT(H13/E13)</f>
        <v>0.65217391304347827</v>
      </c>
      <c r="M13" s="44">
        <f>PRODUCT(I13/E13)</f>
        <v>2.7608695652173911</v>
      </c>
      <c r="N13" s="29">
        <f>PRODUCT(N9)</f>
        <v>0.57615894039735094</v>
      </c>
      <c r="O13" s="24">
        <f>PRODUCT(O9)</f>
        <v>151</v>
      </c>
      <c r="P13" s="45" t="s">
        <v>32</v>
      </c>
      <c r="Q13" s="46"/>
      <c r="R13" s="46"/>
      <c r="S13" s="47" t="s">
        <v>47</v>
      </c>
      <c r="T13" s="47"/>
      <c r="U13" s="47"/>
      <c r="V13" s="47"/>
      <c r="W13" s="47"/>
      <c r="X13" s="47"/>
      <c r="Y13" s="47"/>
      <c r="Z13" s="47"/>
      <c r="AA13" s="47"/>
      <c r="AB13" s="48" t="s">
        <v>37</v>
      </c>
      <c r="AC13" s="47"/>
      <c r="AD13" s="47"/>
      <c r="AE13" s="48"/>
      <c r="AF13" s="82" t="s">
        <v>48</v>
      </c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49" t="s">
        <v>16</v>
      </c>
      <c r="C14" s="50"/>
      <c r="D14" s="51"/>
      <c r="E14" s="26"/>
      <c r="F14" s="26"/>
      <c r="G14" s="26"/>
      <c r="H14" s="26"/>
      <c r="I14" s="26"/>
      <c r="J14" s="1"/>
      <c r="K14" s="44"/>
      <c r="L14" s="44"/>
      <c r="M14" s="44"/>
      <c r="N14" s="29"/>
      <c r="O14" s="24"/>
      <c r="P14" s="52" t="s">
        <v>33</v>
      </c>
      <c r="Q14" s="53"/>
      <c r="R14" s="53"/>
      <c r="S14" s="54" t="s">
        <v>53</v>
      </c>
      <c r="T14" s="54"/>
      <c r="U14" s="54"/>
      <c r="V14" s="54"/>
      <c r="W14" s="54"/>
      <c r="X14" s="54"/>
      <c r="Y14" s="54"/>
      <c r="Z14" s="54"/>
      <c r="AA14" s="54"/>
      <c r="AB14" s="55" t="s">
        <v>52</v>
      </c>
      <c r="AC14" s="54"/>
      <c r="AD14" s="54"/>
      <c r="AE14" s="55"/>
      <c r="AF14" s="83" t="s">
        <v>54</v>
      </c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56" t="s">
        <v>17</v>
      </c>
      <c r="C15" s="57"/>
      <c r="D15" s="58"/>
      <c r="E15" s="27"/>
      <c r="F15" s="27"/>
      <c r="G15" s="27"/>
      <c r="H15" s="27"/>
      <c r="I15" s="27"/>
      <c r="J15" s="1"/>
      <c r="K15" s="59"/>
      <c r="L15" s="59"/>
      <c r="M15" s="59"/>
      <c r="N15" s="60"/>
      <c r="O15" s="24"/>
      <c r="P15" s="52" t="s">
        <v>34</v>
      </c>
      <c r="Q15" s="53"/>
      <c r="R15" s="53"/>
      <c r="S15" s="54" t="s">
        <v>50</v>
      </c>
      <c r="T15" s="54"/>
      <c r="U15" s="54"/>
      <c r="V15" s="54"/>
      <c r="W15" s="54"/>
      <c r="X15" s="54"/>
      <c r="Y15" s="54"/>
      <c r="Z15" s="54"/>
      <c r="AA15" s="54"/>
      <c r="AB15" s="55" t="s">
        <v>49</v>
      </c>
      <c r="AC15" s="54"/>
      <c r="AD15" s="54"/>
      <c r="AE15" s="55"/>
      <c r="AF15" s="83" t="s">
        <v>51</v>
      </c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61" t="s">
        <v>18</v>
      </c>
      <c r="C16" s="62"/>
      <c r="D16" s="63"/>
      <c r="E16" s="18">
        <f>SUM(E13:E15)</f>
        <v>46</v>
      </c>
      <c r="F16" s="18">
        <f>SUM(F13:F15)</f>
        <v>1</v>
      </c>
      <c r="G16" s="18">
        <f>SUM(G13:G15)</f>
        <v>13</v>
      </c>
      <c r="H16" s="18">
        <f>SUM(H13:H15)</f>
        <v>30</v>
      </c>
      <c r="I16" s="18">
        <f>SUM(I13:I15)</f>
        <v>127</v>
      </c>
      <c r="J16" s="1"/>
      <c r="K16" s="64">
        <f>PRODUCT((F16+G16)/E16)</f>
        <v>0.30434782608695654</v>
      </c>
      <c r="L16" s="64">
        <f>PRODUCT(H16/E16)</f>
        <v>0.65217391304347827</v>
      </c>
      <c r="M16" s="64">
        <f>PRODUCT(I16/E16)</f>
        <v>2.7608695652173911</v>
      </c>
      <c r="N16" s="30">
        <f>PRODUCT(N13)</f>
        <v>0.57615894039735094</v>
      </c>
      <c r="O16" s="24">
        <f>SUM(O13:O15)</f>
        <v>151</v>
      </c>
      <c r="P16" s="65" t="s">
        <v>35</v>
      </c>
      <c r="Q16" s="66"/>
      <c r="R16" s="66"/>
      <c r="S16" s="67" t="s">
        <v>56</v>
      </c>
      <c r="T16" s="67"/>
      <c r="U16" s="67"/>
      <c r="V16" s="67"/>
      <c r="W16" s="67"/>
      <c r="X16" s="67"/>
      <c r="Y16" s="67"/>
      <c r="Z16" s="67"/>
      <c r="AA16" s="67"/>
      <c r="AB16" s="68" t="s">
        <v>55</v>
      </c>
      <c r="AC16" s="67"/>
      <c r="AD16" s="67"/>
      <c r="AE16" s="68"/>
      <c r="AF16" s="84" t="s">
        <v>57</v>
      </c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69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38" ht="15" customHeight="1" x14ac:dyDescent="0.25">
      <c r="A18" s="1"/>
      <c r="B18" s="1" t="s">
        <v>38</v>
      </c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3"/>
      <c r="AH18" s="8"/>
      <c r="AI18" s="8"/>
      <c r="AJ18" s="8"/>
      <c r="AK18" s="8"/>
      <c r="AL18" s="8"/>
    </row>
    <row r="19" spans="1:38" ht="15" customHeight="1" x14ac:dyDescent="0.25">
      <c r="A19" s="1"/>
      <c r="B19" s="1"/>
      <c r="C19" s="1"/>
      <c r="D19" s="76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1"/>
      <c r="C20" s="1"/>
      <c r="D20" s="76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s="71" customFormat="1" ht="15" customHeight="1" x14ac:dyDescent="0.25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70"/>
      <c r="N22" s="70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s="71" customFormat="1" ht="15" customHeight="1" x14ac:dyDescent="0.25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70"/>
      <c r="N23" s="70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s="71" customFormat="1" ht="15" customHeight="1" x14ac:dyDescent="0.25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70"/>
      <c r="N24" s="70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s="71" customFormat="1" ht="15" customHeight="1" x14ac:dyDescent="0.25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0"/>
      <c r="N25" s="70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s="71" customFormat="1" ht="15" customHeight="1" x14ac:dyDescent="0.25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0"/>
      <c r="N26" s="70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s="71" customFormat="1" ht="15" customHeight="1" x14ac:dyDescent="0.25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0"/>
      <c r="N27" s="70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s="71" customFormat="1" ht="15" customHeight="1" x14ac:dyDescent="0.25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0"/>
      <c r="N28" s="70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s="71" customFormat="1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0"/>
      <c r="N29" s="70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s="71" customFormat="1" ht="15" customHeight="1" x14ac:dyDescent="0.25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0"/>
      <c r="N30" s="70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s="71" customFormat="1" ht="15" customHeight="1" x14ac:dyDescent="0.25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0"/>
      <c r="N31" s="70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s="71" customFormat="1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0"/>
      <c r="N32" s="70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s="71" customFormat="1" ht="15" customHeight="1" x14ac:dyDescent="0.25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0"/>
      <c r="N33" s="70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71" customFormat="1" ht="15" customHeight="1" x14ac:dyDescent="0.25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0"/>
      <c r="N34" s="70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s="71" customFormat="1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0"/>
      <c r="N35" s="70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s="71" customFormat="1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0"/>
      <c r="N36" s="70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s="71" customFormat="1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0"/>
      <c r="N37" s="70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s="71" customFormat="1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0"/>
      <c r="N38" s="70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s="71" customFormat="1" ht="15" customHeight="1" x14ac:dyDescent="0.25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0"/>
      <c r="N39" s="70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s="71" customFormat="1" ht="15" customHeight="1" x14ac:dyDescent="0.25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0"/>
      <c r="N40" s="70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s="71" customFormat="1" ht="15" customHeight="1" x14ac:dyDescent="0.25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0"/>
      <c r="N41" s="70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s="71" customFormat="1" ht="15" customHeight="1" x14ac:dyDescent="0.25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0"/>
      <c r="N42" s="70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s="71" customFormat="1" ht="15" customHeight="1" x14ac:dyDescent="0.25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0"/>
      <c r="N43" s="70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s="71" customFormat="1" ht="15" customHeight="1" x14ac:dyDescent="0.25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0"/>
      <c r="N44" s="70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s="71" customFormat="1" ht="15" customHeight="1" x14ac:dyDescent="0.25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0"/>
      <c r="N45" s="70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s="71" customFormat="1" ht="15" customHeight="1" x14ac:dyDescent="0.25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0"/>
      <c r="N46" s="70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s="71" customFormat="1" ht="15" customHeight="1" x14ac:dyDescent="0.25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0"/>
      <c r="N47" s="70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2019-01-28T10:02:10Z</dcterms:modified>
</cp:coreProperties>
</file>