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2" i="6" l="1"/>
  <c r="O12" i="6"/>
  <c r="N12" i="6"/>
  <c r="M12" i="6"/>
  <c r="L12" i="6"/>
  <c r="O11" i="6"/>
  <c r="N11" i="6"/>
  <c r="M11" i="6"/>
  <c r="L11" i="6"/>
  <c r="K11" i="6" l="1"/>
  <c r="AS8" i="6"/>
  <c r="AQ8" i="6"/>
  <c r="AP8" i="6"/>
  <c r="AO8" i="6"/>
  <c r="AN8" i="6"/>
  <c r="AM8" i="6"/>
  <c r="AG8" i="6"/>
  <c r="K13" i="6" s="1"/>
  <c r="AE8" i="6"/>
  <c r="I13" i="6" s="1"/>
  <c r="AD8" i="6"/>
  <c r="AC8" i="6"/>
  <c r="G13" i="6" s="1"/>
  <c r="AB8" i="6"/>
  <c r="AA8" i="6"/>
  <c r="E13" i="6" s="1"/>
  <c r="W8" i="6"/>
  <c r="U8" i="6"/>
  <c r="T8" i="6"/>
  <c r="S8" i="6"/>
  <c r="R8" i="6"/>
  <c r="Q8" i="6"/>
  <c r="K8" i="6"/>
  <c r="K12" i="6" s="1"/>
  <c r="I8" i="6"/>
  <c r="I12" i="6" s="1"/>
  <c r="I14" i="6" s="1"/>
  <c r="H8" i="6"/>
  <c r="H12" i="6" s="1"/>
  <c r="G8" i="6"/>
  <c r="G12" i="6" s="1"/>
  <c r="G14" i="6" s="1"/>
  <c r="F8" i="6"/>
  <c r="F12" i="6" s="1"/>
  <c r="E8" i="6"/>
  <c r="E12" i="6" s="1"/>
  <c r="E14" i="6" s="1"/>
  <c r="J8" i="6" l="1"/>
  <c r="F13" i="6"/>
  <c r="H13" i="6"/>
  <c r="H14" i="6" s="1"/>
  <c r="M14" i="6" s="1"/>
  <c r="K14" i="6"/>
  <c r="J14" i="6" s="1"/>
  <c r="F14" i="6"/>
  <c r="L14" i="6" s="1"/>
  <c r="O14" i="6"/>
  <c r="O13" i="6"/>
  <c r="J13" i="6"/>
  <c r="N13" i="6"/>
  <c r="L13" i="6"/>
  <c r="M13" i="6"/>
  <c r="AF8" i="6"/>
  <c r="N14" i="6" l="1"/>
  <c r="AQ15" i="1" l="1"/>
  <c r="AP15" i="1"/>
  <c r="AO15" i="1"/>
  <c r="AN15" i="1"/>
  <c r="AM15" i="1"/>
  <c r="AL15" i="1"/>
  <c r="Y15" i="1"/>
  <c r="I21" i="1" s="1"/>
  <c r="X15" i="1"/>
  <c r="H21" i="1" s="1"/>
  <c r="W15" i="1"/>
  <c r="G21" i="1" s="1"/>
  <c r="V15" i="1"/>
  <c r="F21" i="1" s="1"/>
  <c r="U15" i="1"/>
  <c r="E21" i="1" s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F15" i="1"/>
  <c r="F20" i="1" s="1"/>
  <c r="E15" i="1"/>
  <c r="E20" i="1" s="1"/>
  <c r="D17" i="1" l="1"/>
  <c r="L21" i="1"/>
  <c r="G23" i="1"/>
  <c r="K21" i="1"/>
  <c r="M21" i="1"/>
  <c r="E23" i="1"/>
  <c r="K20" i="1"/>
  <c r="F23" i="1"/>
  <c r="H23" i="1"/>
  <c r="L23" i="1" s="1"/>
  <c r="L20" i="1"/>
  <c r="I20" i="1"/>
  <c r="N21" i="1"/>
  <c r="Z15" i="1" s="1"/>
  <c r="N15" i="1"/>
  <c r="N20" i="1" s="1"/>
  <c r="K23" i="1" l="1"/>
  <c r="I23" i="1"/>
  <c r="M20" i="1"/>
  <c r="N23" i="1" l="1"/>
  <c r="M23" i="1"/>
</calcChain>
</file>

<file path=xl/sharedStrings.xml><?xml version="1.0" encoding="utf-8"?>
<sst xmlns="http://schemas.openxmlformats.org/spreadsheetml/2006/main" count="307" uniqueCount="139">
  <si>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</si>
  <si>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</si>
  <si>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</si>
  <si>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</si>
  <si>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</si>
  <si>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</si>
  <si>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</si>
  <si>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</si>
  <si>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</si>
  <si>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</si>
  <si>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</si>
  <si>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</si>
  <si>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</si>
  <si>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</si>
  <si>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</si>
  <si>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</si>
  <si>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</si>
  <si>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</si>
  <si>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</si>
  <si>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</si>
  <si>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</si>
  <si>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</si>
  <si>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</si>
  <si>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</si>
  <si>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</si>
  <si>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</si>
  <si>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</si>
  <si>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Tahko  2</t>
  </si>
  <si>
    <t>suomensarja</t>
  </si>
  <si>
    <t>Seurat</t>
  </si>
  <si>
    <t>Tahko = Hyvinkään Tahko  (1915),  kasvattajaseura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</si>
  <si>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</si>
  <si>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</si>
  <si>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</si>
  <si>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</si>
  <si>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</si>
  <si>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</si>
  <si>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</si>
  <si>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</si>
  <si>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</si>
  <si>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</si>
  <si>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</si>
  <si>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</si>
  <si>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</si>
  <si>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</si>
  <si>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</si>
  <si>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</si>
  <si>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Tahko</t>
  </si>
  <si>
    <t>Santtu Patova</t>
  </si>
  <si>
    <t>1.4.1998   Hyvinkää</t>
  </si>
  <si>
    <t>SUPERPESIS</t>
  </si>
  <si>
    <t xml:space="preserve">Tahko   </t>
  </si>
  <si>
    <t>28.06. 2015  Hyvinkää</t>
  </si>
  <si>
    <t xml:space="preserve">  2-0  (3-2, 3-2)</t>
  </si>
  <si>
    <t>Seppo Salmela</t>
  </si>
  <si>
    <t>3p</t>
  </si>
  <si>
    <t>Pesispörssi</t>
  </si>
  <si>
    <t>URA SUPERISSA</t>
  </si>
  <si>
    <t>ENSIMMÄISET</t>
  </si>
  <si>
    <t>Ottelu</t>
  </si>
  <si>
    <t>1.  ottelu</t>
  </si>
  <si>
    <t>Kunnari</t>
  </si>
  <si>
    <t>09.06. 2015  Tahko - AA  1-2  (5-2, 1-3, 0-1)</t>
  </si>
  <si>
    <t xml:space="preserve">  17 v   2 kk   8 pv</t>
  </si>
  <si>
    <t>4.  ottelu</t>
  </si>
  <si>
    <t>19.07. 2015  Kiri - Tahko  0-1  (1-1, 0-1)</t>
  </si>
  <si>
    <t xml:space="preserve">  17 v   3 kk 18 pv</t>
  </si>
  <si>
    <t>7.</t>
  </si>
  <si>
    <t>4.</t>
  </si>
  <si>
    <t>PöU</t>
  </si>
  <si>
    <t>ykköspesis</t>
  </si>
  <si>
    <t>PöU = Pöytyän Urheilijat  (1945)</t>
  </si>
  <si>
    <t>03.07. 2016  Kouvola</t>
  </si>
  <si>
    <t xml:space="preserve">  2-1  (16-3, 1-2, 0-0, 2-1)</t>
  </si>
  <si>
    <t>2p</t>
  </si>
  <si>
    <t>Mika Lehto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</si>
  <si>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</si>
  <si>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</si>
  <si>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</si>
  <si>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</si>
  <si>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</si>
  <si>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</si>
  <si>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</si>
  <si>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</si>
  <si>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</si>
  <si>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</si>
  <si>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JoMa</t>
  </si>
  <si>
    <t>Minipudotuspelit;  2-0  Kiri</t>
  </si>
  <si>
    <t>8.</t>
  </si>
  <si>
    <t>1-3  JoMa</t>
  </si>
  <si>
    <t>0-0-0</t>
  </si>
  <si>
    <t>0/0</t>
  </si>
  <si>
    <t>KAIKKIEN AIKOJEN TILASTOT, TOP-10</t>
  </si>
  <si>
    <t>PESISPÖRSSIRAJAT</t>
  </si>
  <si>
    <t>Lyöty</t>
  </si>
  <si>
    <t>Tuotu</t>
  </si>
  <si>
    <t>18.06. 2017  JymyJussit - Tahko  2-0  (15-6, 12-3)</t>
  </si>
  <si>
    <t>1/2</t>
  </si>
  <si>
    <t>A-POJAT</t>
  </si>
  <si>
    <t>30.06. 2017  Imatra</t>
  </si>
  <si>
    <t xml:space="preserve">  1-2  (1-2, 5-1, 0-1)</t>
  </si>
  <si>
    <t>1v</t>
  </si>
  <si>
    <t>1</t>
  </si>
  <si>
    <t>2/3</t>
  </si>
  <si>
    <t>2/2</t>
  </si>
  <si>
    <t>0/1</t>
  </si>
  <si>
    <t>3/6</t>
  </si>
  <si>
    <t>5/7</t>
  </si>
  <si>
    <t>5/6</t>
  </si>
  <si>
    <t>1/3</t>
  </si>
  <si>
    <t>8/13</t>
  </si>
  <si>
    <t xml:space="preserve">      Runkosarja TOP-30</t>
  </si>
  <si>
    <t>Ylempi loppusarja TOP-10</t>
  </si>
  <si>
    <t>YHTEENSÄ</t>
  </si>
  <si>
    <t>SUOMENSARJA</t>
  </si>
  <si>
    <t>KAIKKI OTTELUT</t>
  </si>
  <si>
    <t>5.</t>
  </si>
  <si>
    <t>29.06. 2018  Joensuu</t>
  </si>
  <si>
    <t>11.</t>
  </si>
  <si>
    <t xml:space="preserve">  1-0  (3-2, 3-3)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</si>
  <si>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</si>
  <si>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</si>
  <si>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</si>
  <si>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</si>
  <si>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</si>
  <si>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</si>
  <si>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 xml:space="preserve">  2-0  (9-1, 1-0)</t>
  </si>
  <si>
    <t>I p</t>
  </si>
  <si>
    <t>4/7</t>
  </si>
  <si>
    <t>4/5</t>
  </si>
  <si>
    <t>Mika  Lehto</t>
  </si>
  <si>
    <t>7/12</t>
  </si>
  <si>
    <t>4/6</t>
  </si>
  <si>
    <t>0-2  ViVe</t>
  </si>
  <si>
    <t>0/4</t>
  </si>
  <si>
    <t>131.  ottelu</t>
  </si>
  <si>
    <t>28.  ottelu</t>
  </si>
  <si>
    <t>16.08. 2020  KPL - Tahko  1-2  (7-3, 4-5, 1-1, 4-5)</t>
  </si>
  <si>
    <t xml:space="preserve">  22 v   4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</si>
</sst>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5" xfId="0" applyFont="1" applyFill="1" applyBorder="1"/>
    <xf numFmtId="0" fontId="2" fillId="3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9" fillId="2" borderId="0" xfId="0" applyFont="1" applyFill="1"/>
    <xf numFmtId="0" fontId="3" fillId="7" borderId="1" xfId="0" applyFont="1" applyFill="1" applyBorder="1" applyAlignment="1">
      <alignment horizontal="left"/>
    </xf>
    <xf numFmtId="0" fontId="9" fillId="0" borderId="0" xfId="0" applyFont="1" applyFill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10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9" xfId="0" applyFont="1" applyFill="1" applyBorder="1"/>
    <xf numFmtId="0" fontId="3" fillId="8" borderId="13" xfId="0" applyFont="1" applyFill="1" applyBorder="1" applyAlignment="1">
      <alignment horizontal="left"/>
    </xf>
    <xf numFmtId="49" fontId="3" fillId="8" borderId="13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165" fontId="3" fillId="8" borderId="15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78" customWidth="1"/>
    <col min="45" max="16384" width="9.140625" style="78"/>
  </cols>
  <sheetData>
    <row r="1" spans="1:44" ht="17.25" customHeight="1" x14ac:dyDescent="0.25">
      <c r="A1" s="99"/>
      <c r="B1" s="25" t="s">
        <v>48</v>
      </c>
      <c r="C1" s="49"/>
      <c r="D1" s="50"/>
      <c r="E1" s="51" t="s">
        <v>49</v>
      </c>
      <c r="F1" s="63"/>
      <c r="G1" s="93"/>
      <c r="H1" s="93"/>
      <c r="I1" s="93"/>
      <c r="J1" s="93"/>
      <c r="K1" s="92"/>
      <c r="L1" s="93"/>
      <c r="M1" s="92"/>
      <c r="N1" s="92"/>
      <c r="O1" s="93"/>
      <c r="P1" s="100"/>
      <c r="Q1" s="100"/>
      <c r="R1" s="100"/>
      <c r="S1" s="100"/>
      <c r="T1" s="100"/>
      <c r="U1" s="93"/>
      <c r="V1" s="92"/>
      <c r="W1" s="92"/>
      <c r="X1" s="92"/>
      <c r="Y1" s="92"/>
      <c r="Z1" s="92"/>
      <c r="AA1" s="93"/>
      <c r="AB1" s="93"/>
      <c r="AC1" s="93"/>
      <c r="AD1" s="93"/>
      <c r="AE1" s="93"/>
      <c r="AF1" s="93"/>
      <c r="AG1" s="92"/>
      <c r="AH1" s="92"/>
      <c r="AI1" s="92"/>
      <c r="AJ1" s="92"/>
      <c r="AK1" s="93"/>
      <c r="AL1" s="92"/>
      <c r="AM1" s="92"/>
      <c r="AN1" s="92"/>
      <c r="AO1" s="92"/>
      <c r="AP1" s="92"/>
      <c r="AQ1" s="92"/>
      <c r="AR1" s="30"/>
    </row>
    <row r="2" spans="1:44" s="96" customFormat="1" ht="15" customHeight="1" x14ac:dyDescent="0.25">
      <c r="A2" s="94"/>
      <c r="B2" s="62" t="s">
        <v>50</v>
      </c>
      <c r="C2" s="64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79"/>
      <c r="P2" s="13" t="s">
        <v>111</v>
      </c>
      <c r="Q2" s="11"/>
      <c r="R2" s="6"/>
      <c r="S2" s="12"/>
      <c r="T2" s="79"/>
      <c r="U2" s="11" t="s">
        <v>10</v>
      </c>
      <c r="V2" s="6"/>
      <c r="W2" s="6"/>
      <c r="X2" s="11"/>
      <c r="Y2" s="101"/>
      <c r="Z2" s="102"/>
      <c r="AA2" s="79"/>
      <c r="AB2" s="13" t="s">
        <v>112</v>
      </c>
      <c r="AC2" s="11"/>
      <c r="AD2" s="6"/>
      <c r="AE2" s="12"/>
      <c r="AF2" s="79"/>
      <c r="AG2" s="13" t="s">
        <v>77</v>
      </c>
      <c r="AH2" s="6"/>
      <c r="AI2" s="6"/>
      <c r="AJ2" s="7"/>
      <c r="AK2" s="79"/>
      <c r="AL2" s="13" t="s">
        <v>78</v>
      </c>
      <c r="AM2" s="11"/>
      <c r="AN2" s="6"/>
      <c r="AO2" s="103" t="s">
        <v>79</v>
      </c>
      <c r="AP2" s="6"/>
      <c r="AQ2" s="7"/>
      <c r="AR2" s="30"/>
    </row>
    <row r="3" spans="1:44" s="96" customFormat="1" ht="15" customHeight="1" x14ac:dyDescent="0.25">
      <c r="A3" s="94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80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80</v>
      </c>
      <c r="AE3" s="10" t="s">
        <v>12</v>
      </c>
      <c r="AF3" s="14"/>
      <c r="AG3" s="10" t="s">
        <v>81</v>
      </c>
      <c r="AH3" s="10" t="s">
        <v>82</v>
      </c>
      <c r="AI3" s="7" t="s">
        <v>83</v>
      </c>
      <c r="AJ3" s="10" t="s">
        <v>84</v>
      </c>
      <c r="AK3" s="14"/>
      <c r="AL3" s="10" t="s">
        <v>18</v>
      </c>
      <c r="AM3" s="10" t="s">
        <v>19</v>
      </c>
      <c r="AN3" s="7" t="s">
        <v>85</v>
      </c>
      <c r="AO3" s="7" t="s">
        <v>24</v>
      </c>
      <c r="AP3" s="9" t="s">
        <v>25</v>
      </c>
      <c r="AQ3" s="10" t="s">
        <v>26</v>
      </c>
      <c r="AR3" s="30"/>
    </row>
    <row r="4" spans="1:44" s="96" customFormat="1" ht="15" customHeight="1" x14ac:dyDescent="0.25">
      <c r="A4" s="94"/>
      <c r="B4" s="15">
        <v>2013</v>
      </c>
      <c r="C4" s="15" t="s">
        <v>31</v>
      </c>
      <c r="D4" s="16" t="s">
        <v>27</v>
      </c>
      <c r="E4" s="15"/>
      <c r="F4" s="17" t="s">
        <v>28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19"/>
      <c r="V4" s="20"/>
      <c r="W4" s="21"/>
      <c r="X4" s="20"/>
      <c r="Y4" s="20"/>
      <c r="Z4" s="104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96" customFormat="1" ht="15" customHeight="1" x14ac:dyDescent="0.25">
      <c r="A5" s="94"/>
      <c r="B5" s="15">
        <v>2014</v>
      </c>
      <c r="C5" s="15" t="s">
        <v>31</v>
      </c>
      <c r="D5" s="16" t="s">
        <v>27</v>
      </c>
      <c r="E5" s="15"/>
      <c r="F5" s="17" t="s">
        <v>28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10"/>
      <c r="R5" s="10"/>
      <c r="S5" s="10"/>
      <c r="T5" s="14"/>
      <c r="U5" s="19"/>
      <c r="V5" s="20"/>
      <c r="W5" s="21"/>
      <c r="X5" s="20"/>
      <c r="Y5" s="20"/>
      <c r="Z5" s="104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96" customFormat="1" ht="15" customHeight="1" x14ac:dyDescent="0.25">
      <c r="A6" s="94"/>
      <c r="B6" s="15">
        <v>2015</v>
      </c>
      <c r="C6" s="15" t="s">
        <v>68</v>
      </c>
      <c r="D6" s="16" t="s">
        <v>27</v>
      </c>
      <c r="E6" s="15"/>
      <c r="F6" s="17" t="s">
        <v>28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10"/>
      <c r="R6" s="10"/>
      <c r="S6" s="10"/>
      <c r="T6" s="14"/>
      <c r="U6" s="19"/>
      <c r="V6" s="20"/>
      <c r="W6" s="21"/>
      <c r="X6" s="20"/>
      <c r="Y6" s="20"/>
      <c r="Z6" s="104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96" customFormat="1" ht="15" customHeight="1" x14ac:dyDescent="0.25">
      <c r="A7" s="94"/>
      <c r="B7" s="20">
        <v>2015</v>
      </c>
      <c r="C7" s="20" t="s">
        <v>67</v>
      </c>
      <c r="D7" s="25" t="s">
        <v>51</v>
      </c>
      <c r="E7" s="20">
        <v>7</v>
      </c>
      <c r="F7" s="20">
        <v>0</v>
      </c>
      <c r="G7" s="20">
        <v>0</v>
      </c>
      <c r="H7" s="20">
        <v>1</v>
      </c>
      <c r="I7" s="20">
        <v>9</v>
      </c>
      <c r="J7" s="20">
        <v>8</v>
      </c>
      <c r="K7" s="20">
        <v>1</v>
      </c>
      <c r="L7" s="20">
        <v>0</v>
      </c>
      <c r="M7" s="20">
        <v>0</v>
      </c>
      <c r="N7" s="35">
        <v>0.33329999999999999</v>
      </c>
      <c r="O7" s="71">
        <v>27</v>
      </c>
      <c r="P7" s="10"/>
      <c r="Q7" s="10"/>
      <c r="R7" s="10"/>
      <c r="S7" s="10"/>
      <c r="T7" s="14"/>
      <c r="U7" s="20">
        <v>1</v>
      </c>
      <c r="V7" s="20">
        <v>0</v>
      </c>
      <c r="W7" s="21">
        <v>0</v>
      </c>
      <c r="X7" s="20">
        <v>0</v>
      </c>
      <c r="Y7" s="20">
        <v>2</v>
      </c>
      <c r="Z7" s="104">
        <v>0.5</v>
      </c>
      <c r="AA7" s="14"/>
      <c r="AB7" s="10"/>
      <c r="AC7" s="10"/>
      <c r="AD7" s="10"/>
      <c r="AE7" s="10"/>
      <c r="AF7" s="14"/>
      <c r="AG7" s="19"/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96" customFormat="1" ht="15" customHeight="1" x14ac:dyDescent="0.25">
      <c r="A8" s="94"/>
      <c r="B8" s="15">
        <v>2016</v>
      </c>
      <c r="C8" s="15" t="s">
        <v>31</v>
      </c>
      <c r="D8" s="16" t="s">
        <v>27</v>
      </c>
      <c r="E8" s="15"/>
      <c r="F8" s="17" t="s">
        <v>28</v>
      </c>
      <c r="G8" s="15"/>
      <c r="H8" s="15"/>
      <c r="I8" s="15"/>
      <c r="J8" s="15"/>
      <c r="K8" s="15"/>
      <c r="L8" s="15"/>
      <c r="M8" s="15"/>
      <c r="N8" s="18"/>
      <c r="O8" s="14"/>
      <c r="P8" s="10"/>
      <c r="Q8" s="10"/>
      <c r="R8" s="10"/>
      <c r="S8" s="10"/>
      <c r="T8" s="14"/>
      <c r="U8" s="19"/>
      <c r="V8" s="20"/>
      <c r="W8" s="21"/>
      <c r="X8" s="20"/>
      <c r="Y8" s="20"/>
      <c r="Z8" s="104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96" customFormat="1" ht="15" customHeight="1" x14ac:dyDescent="0.25">
      <c r="A9" s="94"/>
      <c r="B9" s="86">
        <v>2016</v>
      </c>
      <c r="C9" s="86" t="s">
        <v>67</v>
      </c>
      <c r="D9" s="87" t="s">
        <v>69</v>
      </c>
      <c r="E9" s="86"/>
      <c r="F9" s="88" t="s">
        <v>70</v>
      </c>
      <c r="G9" s="89"/>
      <c r="H9" s="56"/>
      <c r="I9" s="86"/>
      <c r="J9" s="86"/>
      <c r="K9" s="86"/>
      <c r="L9" s="86"/>
      <c r="M9" s="89"/>
      <c r="N9" s="90"/>
      <c r="O9" s="14"/>
      <c r="P9" s="10"/>
      <c r="Q9" s="7"/>
      <c r="R9" s="10"/>
      <c r="S9" s="10"/>
      <c r="T9" s="14"/>
      <c r="U9" s="19"/>
      <c r="V9" s="20"/>
      <c r="W9" s="21"/>
      <c r="X9" s="20"/>
      <c r="Y9" s="20"/>
      <c r="Z9" s="104"/>
      <c r="AA9" s="14"/>
      <c r="AB9" s="10"/>
      <c r="AC9" s="10"/>
      <c r="AD9" s="10"/>
      <c r="AE9" s="10"/>
      <c r="AF9" s="14"/>
      <c r="AG9" s="19"/>
      <c r="AH9" s="19"/>
      <c r="AI9" s="19"/>
      <c r="AJ9" s="19"/>
      <c r="AK9" s="14"/>
      <c r="AL9" s="20"/>
      <c r="AM9" s="19"/>
      <c r="AN9" s="23"/>
      <c r="AO9" s="21"/>
      <c r="AP9" s="24"/>
      <c r="AQ9" s="20"/>
      <c r="AR9" s="30"/>
    </row>
    <row r="10" spans="1:44" s="96" customFormat="1" ht="15" customHeight="1" x14ac:dyDescent="0.25">
      <c r="A10" s="94"/>
      <c r="B10" s="20">
        <v>2016</v>
      </c>
      <c r="C10" s="20" t="s">
        <v>67</v>
      </c>
      <c r="D10" s="25" t="s">
        <v>51</v>
      </c>
      <c r="E10" s="20">
        <v>2</v>
      </c>
      <c r="F10" s="20">
        <v>0</v>
      </c>
      <c r="G10" s="20">
        <v>0</v>
      </c>
      <c r="H10" s="20">
        <v>0</v>
      </c>
      <c r="I10" s="20">
        <v>5</v>
      </c>
      <c r="J10" s="20">
        <v>3</v>
      </c>
      <c r="K10" s="20">
        <v>2</v>
      </c>
      <c r="L10" s="20">
        <v>0</v>
      </c>
      <c r="M10" s="20">
        <v>0</v>
      </c>
      <c r="N10" s="35">
        <v>0.55600000000000005</v>
      </c>
      <c r="O10" s="71">
        <v>9</v>
      </c>
      <c r="P10" s="10"/>
      <c r="Q10" s="7"/>
      <c r="R10" s="10"/>
      <c r="S10" s="10"/>
      <c r="T10" s="14"/>
      <c r="U10" s="20">
        <v>5</v>
      </c>
      <c r="V10" s="20">
        <v>0</v>
      </c>
      <c r="W10" s="21">
        <v>0</v>
      </c>
      <c r="X10" s="20">
        <v>1</v>
      </c>
      <c r="Y10" s="20">
        <v>9</v>
      </c>
      <c r="Z10" s="104">
        <v>0.45</v>
      </c>
      <c r="AA10" s="14"/>
      <c r="AB10" s="10"/>
      <c r="AC10" s="10"/>
      <c r="AD10" s="10"/>
      <c r="AE10" s="10"/>
      <c r="AF10" s="14"/>
      <c r="AG10" s="19" t="s">
        <v>86</v>
      </c>
      <c r="AH10" s="19" t="s">
        <v>87</v>
      </c>
      <c r="AI10" s="19"/>
      <c r="AJ10" s="19"/>
      <c r="AK10" s="14"/>
      <c r="AL10" s="20"/>
      <c r="AM10" s="19"/>
      <c r="AN10" s="23"/>
      <c r="AO10" s="21"/>
      <c r="AP10" s="24"/>
      <c r="AQ10" s="20"/>
      <c r="AR10" s="30"/>
    </row>
    <row r="11" spans="1:44" s="96" customFormat="1" ht="15" customHeight="1" x14ac:dyDescent="0.25">
      <c r="A11" s="94"/>
      <c r="B11" s="20">
        <v>2017</v>
      </c>
      <c r="C11" s="20" t="s">
        <v>88</v>
      </c>
      <c r="D11" s="19" t="s">
        <v>47</v>
      </c>
      <c r="E11" s="20">
        <v>31</v>
      </c>
      <c r="F11" s="20">
        <v>0</v>
      </c>
      <c r="G11" s="20">
        <v>8</v>
      </c>
      <c r="H11" s="20">
        <v>4</v>
      </c>
      <c r="I11" s="20">
        <v>58</v>
      </c>
      <c r="J11" s="20">
        <v>13</v>
      </c>
      <c r="K11" s="20">
        <v>19</v>
      </c>
      <c r="L11" s="20">
        <v>18</v>
      </c>
      <c r="M11" s="20">
        <v>8</v>
      </c>
      <c r="N11" s="35">
        <v>0.41420000000000001</v>
      </c>
      <c r="O11" s="71">
        <v>140</v>
      </c>
      <c r="P11" s="10"/>
      <c r="Q11" s="7"/>
      <c r="R11" s="10"/>
      <c r="S11" s="10"/>
      <c r="T11" s="14"/>
      <c r="U11" s="20">
        <v>4</v>
      </c>
      <c r="V11" s="21">
        <v>0</v>
      </c>
      <c r="W11" s="21">
        <v>2</v>
      </c>
      <c r="X11" s="20">
        <v>0</v>
      </c>
      <c r="Y11" s="20">
        <v>5</v>
      </c>
      <c r="Z11" s="104">
        <v>0.27800000000000002</v>
      </c>
      <c r="AA11" s="14"/>
      <c r="AB11" s="10"/>
      <c r="AC11" s="10"/>
      <c r="AD11" s="10"/>
      <c r="AE11" s="10"/>
      <c r="AF11" s="14"/>
      <c r="AG11" s="19" t="s">
        <v>89</v>
      </c>
      <c r="AH11" s="19"/>
      <c r="AI11" s="19"/>
      <c r="AJ11" s="19"/>
      <c r="AK11" s="14"/>
      <c r="AL11" s="20"/>
      <c r="AM11" s="19"/>
      <c r="AN11" s="23"/>
      <c r="AO11" s="21"/>
      <c r="AP11" s="24"/>
      <c r="AQ11" s="20"/>
      <c r="AR11" s="30"/>
    </row>
    <row r="12" spans="1:44" s="96" customFormat="1" ht="15" customHeight="1" x14ac:dyDescent="0.25">
      <c r="A12" s="94"/>
      <c r="B12" s="20">
        <v>2018</v>
      </c>
      <c r="C12" s="20" t="s">
        <v>118</v>
      </c>
      <c r="D12" s="25" t="s">
        <v>47</v>
      </c>
      <c r="E12" s="20">
        <v>32</v>
      </c>
      <c r="F12" s="20">
        <v>0</v>
      </c>
      <c r="G12" s="20">
        <v>10</v>
      </c>
      <c r="H12" s="20">
        <v>11</v>
      </c>
      <c r="I12" s="20">
        <v>75</v>
      </c>
      <c r="J12" s="20">
        <v>28</v>
      </c>
      <c r="K12" s="20">
        <v>11</v>
      </c>
      <c r="L12" s="20">
        <v>26</v>
      </c>
      <c r="M12" s="20">
        <v>10</v>
      </c>
      <c r="N12" s="35">
        <v>0.50670000000000004</v>
      </c>
      <c r="O12" s="71">
        <v>148</v>
      </c>
      <c r="P12" s="10"/>
      <c r="Q12" s="7"/>
      <c r="R12" s="10"/>
      <c r="S12" s="10"/>
      <c r="T12" s="14"/>
      <c r="U12" s="20"/>
      <c r="V12" s="21"/>
      <c r="W12" s="21"/>
      <c r="X12" s="20"/>
      <c r="Y12" s="20"/>
      <c r="Z12" s="104"/>
      <c r="AA12" s="14"/>
      <c r="AB12" s="10"/>
      <c r="AC12" s="10"/>
      <c r="AD12" s="10"/>
      <c r="AE12" s="10"/>
      <c r="AF12" s="14"/>
      <c r="AG12" s="19"/>
      <c r="AH12" s="19"/>
      <c r="AI12" s="19"/>
      <c r="AJ12" s="19"/>
      <c r="AK12" s="14"/>
      <c r="AL12" s="20"/>
      <c r="AM12" s="19"/>
      <c r="AN12" s="23"/>
      <c r="AO12" s="21"/>
      <c r="AP12" s="24"/>
      <c r="AQ12" s="20"/>
      <c r="AR12" s="30"/>
    </row>
    <row r="13" spans="1:44" s="96" customFormat="1" ht="15" customHeight="1" x14ac:dyDescent="0.25">
      <c r="A13" s="94"/>
      <c r="B13" s="20">
        <v>2019</v>
      </c>
      <c r="C13" s="20" t="s">
        <v>116</v>
      </c>
      <c r="D13" s="25" t="s">
        <v>47</v>
      </c>
      <c r="E13" s="20">
        <v>30</v>
      </c>
      <c r="F13" s="20">
        <v>0</v>
      </c>
      <c r="G13" s="20">
        <v>14</v>
      </c>
      <c r="H13" s="20">
        <v>15</v>
      </c>
      <c r="I13" s="20">
        <v>90</v>
      </c>
      <c r="J13" s="20">
        <v>14</v>
      </c>
      <c r="K13" s="20">
        <v>48</v>
      </c>
      <c r="L13" s="20">
        <v>14</v>
      </c>
      <c r="M13" s="20">
        <v>14</v>
      </c>
      <c r="N13" s="161">
        <v>0.5625</v>
      </c>
      <c r="O13" s="71">
        <v>160</v>
      </c>
      <c r="P13" s="10"/>
      <c r="Q13" s="7"/>
      <c r="R13" s="10"/>
      <c r="S13" s="10"/>
      <c r="T13" s="14"/>
      <c r="U13" s="20">
        <v>3</v>
      </c>
      <c r="V13" s="21">
        <v>0</v>
      </c>
      <c r="W13" s="21">
        <v>0</v>
      </c>
      <c r="X13" s="20">
        <v>1</v>
      </c>
      <c r="Y13" s="20">
        <v>5</v>
      </c>
      <c r="Z13" s="104">
        <v>0.29409999999999997</v>
      </c>
      <c r="AA13" s="14"/>
      <c r="AB13" s="10"/>
      <c r="AC13" s="10"/>
      <c r="AD13" s="10"/>
      <c r="AE13" s="10"/>
      <c r="AF13" s="14"/>
      <c r="AG13" s="19" t="s">
        <v>86</v>
      </c>
      <c r="AH13" s="19"/>
      <c r="AI13" s="19"/>
      <c r="AJ13" s="19"/>
      <c r="AK13" s="14"/>
      <c r="AL13" s="20"/>
      <c r="AM13" s="19"/>
      <c r="AN13" s="23"/>
      <c r="AO13" s="21"/>
      <c r="AP13" s="24"/>
      <c r="AQ13" s="20"/>
      <c r="AR13" s="30"/>
    </row>
    <row r="14" spans="1:44" s="96" customFormat="1" ht="15" customHeight="1" x14ac:dyDescent="0.25">
      <c r="A14" s="94"/>
      <c r="B14" s="20">
        <v>2020</v>
      </c>
      <c r="C14" s="20" t="s">
        <v>31</v>
      </c>
      <c r="D14" s="25" t="s">
        <v>47</v>
      </c>
      <c r="E14" s="20">
        <v>22</v>
      </c>
      <c r="F14" s="20">
        <v>1</v>
      </c>
      <c r="G14" s="20">
        <v>10</v>
      </c>
      <c r="H14" s="20">
        <v>8</v>
      </c>
      <c r="I14" s="20">
        <v>61</v>
      </c>
      <c r="J14" s="20">
        <v>18</v>
      </c>
      <c r="K14" s="20">
        <v>24</v>
      </c>
      <c r="L14" s="20">
        <v>8</v>
      </c>
      <c r="M14" s="20">
        <v>11</v>
      </c>
      <c r="N14" s="104">
        <v>0.54459999999999997</v>
      </c>
      <c r="O14" s="28">
        <v>112</v>
      </c>
      <c r="P14" s="105"/>
      <c r="Q14" s="10"/>
      <c r="R14" s="10"/>
      <c r="S14" s="10"/>
      <c r="T14" s="30"/>
      <c r="U14" s="20">
        <v>2</v>
      </c>
      <c r="V14" s="20">
        <v>0</v>
      </c>
      <c r="W14" s="21">
        <v>0</v>
      </c>
      <c r="X14" s="20">
        <v>1</v>
      </c>
      <c r="Y14" s="20">
        <v>3</v>
      </c>
      <c r="Z14" s="159">
        <v>0.2142</v>
      </c>
      <c r="AA14" s="28">
        <v>14</v>
      </c>
      <c r="AB14" s="10"/>
      <c r="AC14" s="10"/>
      <c r="AD14" s="10"/>
      <c r="AE14" s="10"/>
      <c r="AF14" s="14"/>
      <c r="AG14" s="19" t="s">
        <v>133</v>
      </c>
      <c r="AH14" s="19"/>
      <c r="AI14" s="19"/>
      <c r="AJ14" s="19"/>
      <c r="AK14" s="14"/>
      <c r="AL14" s="20"/>
      <c r="AM14" s="19"/>
      <c r="AN14" s="23"/>
      <c r="AO14" s="21"/>
      <c r="AP14" s="24"/>
      <c r="AQ14" s="20"/>
      <c r="AR14" s="30"/>
    </row>
    <row r="15" spans="1:44" s="96" customFormat="1" ht="15" customHeight="1" x14ac:dyDescent="0.25">
      <c r="A15" s="91"/>
      <c r="B15" s="8" t="s">
        <v>6</v>
      </c>
      <c r="C15" s="9"/>
      <c r="D15" s="7"/>
      <c r="E15" s="10">
        <f t="shared" ref="E15:M15" si="0">SUM(E4:E14)</f>
        <v>124</v>
      </c>
      <c r="F15" s="10">
        <f t="shared" si="0"/>
        <v>1</v>
      </c>
      <c r="G15" s="10">
        <f t="shared" si="0"/>
        <v>42</v>
      </c>
      <c r="H15" s="10">
        <f t="shared" si="0"/>
        <v>39</v>
      </c>
      <c r="I15" s="10">
        <f t="shared" si="0"/>
        <v>298</v>
      </c>
      <c r="J15" s="10">
        <f t="shared" si="0"/>
        <v>84</v>
      </c>
      <c r="K15" s="10">
        <f t="shared" si="0"/>
        <v>105</v>
      </c>
      <c r="L15" s="10">
        <f t="shared" si="0"/>
        <v>66</v>
      </c>
      <c r="M15" s="9">
        <f t="shared" si="0"/>
        <v>43</v>
      </c>
      <c r="N15" s="26">
        <f>PRODUCT(I15/O15)</f>
        <v>0.5</v>
      </c>
      <c r="O15" s="80">
        <f>SUM(O3:O14)</f>
        <v>596</v>
      </c>
      <c r="P15" s="105" t="s">
        <v>90</v>
      </c>
      <c r="Q15" s="105" t="s">
        <v>90</v>
      </c>
      <c r="R15" s="105" t="s">
        <v>90</v>
      </c>
      <c r="S15" s="105" t="s">
        <v>90</v>
      </c>
      <c r="T15" s="14"/>
      <c r="U15" s="10">
        <f>SUM(U4:U14)</f>
        <v>15</v>
      </c>
      <c r="V15" s="10">
        <f>SUM(V4:V14)</f>
        <v>0</v>
      </c>
      <c r="W15" s="10">
        <f>SUM(W4:W14)</f>
        <v>2</v>
      </c>
      <c r="X15" s="10">
        <f>SUM(X4:X14)</f>
        <v>3</v>
      </c>
      <c r="Y15" s="10">
        <f>SUM(Y4:Y14)</f>
        <v>24</v>
      </c>
      <c r="Z15" s="26">
        <f>PRODUCT(N21)</f>
        <v>0.32876712328767121</v>
      </c>
      <c r="AA15" s="80"/>
      <c r="AB15" s="105" t="s">
        <v>90</v>
      </c>
      <c r="AC15" s="105" t="s">
        <v>90</v>
      </c>
      <c r="AD15" s="105" t="s">
        <v>90</v>
      </c>
      <c r="AE15" s="105" t="s">
        <v>90</v>
      </c>
      <c r="AF15" s="14"/>
      <c r="AG15" s="105" t="s">
        <v>134</v>
      </c>
      <c r="AH15" s="105" t="s">
        <v>91</v>
      </c>
      <c r="AI15" s="105" t="s">
        <v>91</v>
      </c>
      <c r="AJ15" s="105" t="s">
        <v>91</v>
      </c>
      <c r="AK15" s="14"/>
      <c r="AL15" s="10">
        <f t="shared" ref="AL15:AQ15" si="1">SUM(AL4:AL14)</f>
        <v>0</v>
      </c>
      <c r="AM15" s="10">
        <f t="shared" si="1"/>
        <v>0</v>
      </c>
      <c r="AN15" s="10">
        <f t="shared" si="1"/>
        <v>0</v>
      </c>
      <c r="AO15" s="10">
        <f t="shared" si="1"/>
        <v>0</v>
      </c>
      <c r="AP15" s="10">
        <f t="shared" si="1"/>
        <v>0</v>
      </c>
      <c r="AQ15" s="10">
        <f t="shared" si="1"/>
        <v>0</v>
      </c>
      <c r="AR15" s="30"/>
    </row>
    <row r="16" spans="1:44" s="96" customFormat="1" ht="15" customHeight="1" x14ac:dyDescent="0.25">
      <c r="A16" s="91"/>
      <c r="B16" s="1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106"/>
      <c r="O16" s="14"/>
      <c r="P16" s="13"/>
      <c r="Q16" s="11"/>
      <c r="R16" s="101"/>
      <c r="S16" s="102"/>
      <c r="T16" s="14"/>
      <c r="U16" s="13"/>
      <c r="V16" s="11"/>
      <c r="W16" s="101"/>
      <c r="X16" s="11"/>
      <c r="Y16" s="101"/>
      <c r="Z16" s="102"/>
      <c r="AA16" s="14"/>
      <c r="AB16" s="107"/>
      <c r="AC16" s="108"/>
      <c r="AD16" s="101"/>
      <c r="AE16" s="102"/>
      <c r="AF16" s="14"/>
      <c r="AG16" s="109">
        <v>0</v>
      </c>
      <c r="AH16" s="109">
        <v>0</v>
      </c>
      <c r="AI16" s="109">
        <v>0</v>
      </c>
      <c r="AJ16" s="109">
        <v>0</v>
      </c>
      <c r="AK16" s="14"/>
      <c r="AL16" s="9"/>
      <c r="AM16" s="6"/>
      <c r="AN16" s="6"/>
      <c r="AO16" s="6"/>
      <c r="AP16" s="6"/>
      <c r="AQ16" s="7"/>
      <c r="AR16" s="30"/>
    </row>
    <row r="17" spans="1:45" ht="15" customHeight="1" x14ac:dyDescent="0.25">
      <c r="A17" s="94"/>
      <c r="B17" s="25" t="s">
        <v>56</v>
      </c>
      <c r="C17" s="24"/>
      <c r="D17" s="81">
        <f>SUM(F15:H15)+((I15-F15-G15)/3)+(E15/3)+(AL15*25)+(AM15*25)+(AN15*10)+(AO15*25)+(AP15*20)+(AQ15*15)</f>
        <v>208.33333333333334</v>
      </c>
      <c r="E17" s="27"/>
      <c r="F17" s="27"/>
      <c r="G17" s="27"/>
      <c r="H17" s="27"/>
      <c r="I17" s="27"/>
      <c r="J17" s="27"/>
      <c r="K17" s="27"/>
      <c r="L17" s="27"/>
      <c r="M17" s="27"/>
      <c r="N17" s="82"/>
      <c r="O17" s="27"/>
      <c r="P17" s="14"/>
      <c r="Q17" s="14"/>
      <c r="R17" s="14"/>
      <c r="S17" s="14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14"/>
      <c r="AG17" s="27"/>
      <c r="AH17" s="27"/>
      <c r="AI17" s="27"/>
      <c r="AJ17" s="27"/>
      <c r="AK17" s="14"/>
      <c r="AL17" s="27"/>
      <c r="AM17" s="27"/>
      <c r="AN17" s="27"/>
      <c r="AO17" s="27"/>
      <c r="AP17" s="27"/>
      <c r="AQ17" s="27"/>
      <c r="AR17" s="30"/>
    </row>
    <row r="18" spans="1:45" s="96" customFormat="1" ht="15" customHeight="1" x14ac:dyDescent="0.25">
      <c r="A18" s="9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82"/>
      <c r="O18" s="28"/>
      <c r="P18" s="28"/>
      <c r="Q18" s="28"/>
      <c r="R18" s="28"/>
      <c r="S18" s="28"/>
      <c r="T18" s="28"/>
      <c r="U18" s="27"/>
      <c r="V18" s="29"/>
      <c r="W18" s="27"/>
      <c r="X18" s="27"/>
      <c r="Y18" s="27"/>
      <c r="Z18" s="27"/>
      <c r="AA18" s="27"/>
      <c r="AB18" s="27"/>
      <c r="AC18" s="27"/>
      <c r="AD18" s="27"/>
      <c r="AE18" s="27"/>
      <c r="AF18" s="14"/>
      <c r="AG18" s="27"/>
      <c r="AH18" s="27"/>
      <c r="AI18" s="27"/>
      <c r="AJ18" s="27"/>
      <c r="AK18" s="14"/>
      <c r="AL18" s="27"/>
      <c r="AM18" s="27"/>
      <c r="AN18" s="27"/>
      <c r="AO18" s="27"/>
      <c r="AP18" s="27"/>
      <c r="AQ18" s="27"/>
      <c r="AR18" s="30"/>
    </row>
    <row r="19" spans="1:45" ht="15" customHeight="1" x14ac:dyDescent="0.25">
      <c r="A19" s="94"/>
      <c r="B19" s="13" t="s">
        <v>57</v>
      </c>
      <c r="C19" s="31"/>
      <c r="D19" s="31"/>
      <c r="E19" s="10" t="s">
        <v>2</v>
      </c>
      <c r="F19" s="10" t="s">
        <v>7</v>
      </c>
      <c r="G19" s="7" t="s">
        <v>4</v>
      </c>
      <c r="H19" s="10" t="s">
        <v>5</v>
      </c>
      <c r="I19" s="10" t="s">
        <v>12</v>
      </c>
      <c r="J19" s="27"/>
      <c r="K19" s="10" t="s">
        <v>21</v>
      </c>
      <c r="L19" s="10" t="s">
        <v>22</v>
      </c>
      <c r="M19" s="10" t="s">
        <v>23</v>
      </c>
      <c r="N19" s="10" t="s">
        <v>17</v>
      </c>
      <c r="O19" s="14"/>
      <c r="P19" s="32" t="s">
        <v>58</v>
      </c>
      <c r="Q19" s="4"/>
      <c r="R19" s="4"/>
      <c r="S19" s="4"/>
      <c r="T19" s="84"/>
      <c r="U19" s="84"/>
      <c r="V19" s="84"/>
      <c r="W19" s="84"/>
      <c r="X19" s="84"/>
      <c r="Y19" s="4"/>
      <c r="Z19" s="4"/>
      <c r="AA19" s="4"/>
      <c r="AB19" s="84"/>
      <c r="AC19" s="84"/>
      <c r="AD19" s="4"/>
      <c r="AE19" s="33"/>
      <c r="AF19" s="14"/>
      <c r="AG19" s="32" t="s">
        <v>92</v>
      </c>
      <c r="AH19" s="4"/>
      <c r="AI19" s="84"/>
      <c r="AJ19" s="33"/>
      <c r="AK19" s="14"/>
      <c r="AL19" s="62" t="s">
        <v>93</v>
      </c>
      <c r="AM19" s="4"/>
      <c r="AN19" s="4"/>
      <c r="AO19" s="4"/>
      <c r="AP19" s="4"/>
      <c r="AQ19" s="33"/>
      <c r="AR19" s="30"/>
    </row>
    <row r="20" spans="1:45" ht="15" customHeight="1" x14ac:dyDescent="0.25">
      <c r="A20" s="94"/>
      <c r="B20" s="32" t="s">
        <v>8</v>
      </c>
      <c r="C20" s="4"/>
      <c r="D20" s="33"/>
      <c r="E20" s="20">
        <f>PRODUCT(E15)</f>
        <v>124</v>
      </c>
      <c r="F20" s="20">
        <f>PRODUCT(F15)</f>
        <v>1</v>
      </c>
      <c r="G20" s="20">
        <f>PRODUCT(G15)</f>
        <v>42</v>
      </c>
      <c r="H20" s="20">
        <f>PRODUCT(H15)</f>
        <v>39</v>
      </c>
      <c r="I20" s="20">
        <f>PRODUCT(I15)</f>
        <v>298</v>
      </c>
      <c r="J20" s="27"/>
      <c r="K20" s="34">
        <f>PRODUCT((F20+G20)/E20)</f>
        <v>0.34677419354838712</v>
      </c>
      <c r="L20" s="34">
        <f>PRODUCT(H20/E20)</f>
        <v>0.31451612903225806</v>
      </c>
      <c r="M20" s="34">
        <f>PRODUCT(I20/E20)</f>
        <v>2.403225806451613</v>
      </c>
      <c r="N20" s="35">
        <f>PRODUCT(N15)</f>
        <v>0.5</v>
      </c>
      <c r="O20" s="14">
        <f>PRODUCT(O15)</f>
        <v>596</v>
      </c>
      <c r="P20" s="138" t="s">
        <v>59</v>
      </c>
      <c r="Q20" s="162"/>
      <c r="R20" s="139" t="s">
        <v>62</v>
      </c>
      <c r="S20" s="139"/>
      <c r="T20" s="139"/>
      <c r="U20" s="139"/>
      <c r="V20" s="139"/>
      <c r="W20" s="139"/>
      <c r="X20" s="139"/>
      <c r="Y20" s="163"/>
      <c r="Z20" s="164"/>
      <c r="AA20" s="163"/>
      <c r="AB20" s="163" t="s">
        <v>60</v>
      </c>
      <c r="AC20" s="163"/>
      <c r="AD20" s="165" t="s">
        <v>63</v>
      </c>
      <c r="AE20" s="140"/>
      <c r="AF20" s="14"/>
      <c r="AG20" s="166"/>
      <c r="AH20" s="178"/>
      <c r="AI20" s="139"/>
      <c r="AJ20" s="140"/>
      <c r="AK20" s="14"/>
      <c r="AL20" s="138"/>
      <c r="AM20" s="163"/>
      <c r="AN20" s="139"/>
      <c r="AO20" s="139"/>
      <c r="AP20" s="139"/>
      <c r="AQ20" s="140"/>
      <c r="AR20" s="30"/>
    </row>
    <row r="21" spans="1:45" ht="15" customHeight="1" x14ac:dyDescent="0.25">
      <c r="A21" s="94"/>
      <c r="B21" s="36" t="s">
        <v>10</v>
      </c>
      <c r="C21" s="37"/>
      <c r="D21" s="38"/>
      <c r="E21" s="20">
        <f>PRODUCT(U15)</f>
        <v>15</v>
      </c>
      <c r="F21" s="20">
        <f t="shared" ref="F21:I21" si="2">PRODUCT(V15)</f>
        <v>0</v>
      </c>
      <c r="G21" s="20">
        <f t="shared" si="2"/>
        <v>2</v>
      </c>
      <c r="H21" s="20">
        <f t="shared" si="2"/>
        <v>3</v>
      </c>
      <c r="I21" s="20">
        <f t="shared" si="2"/>
        <v>24</v>
      </c>
      <c r="J21" s="27"/>
      <c r="K21" s="34">
        <f>PRODUCT((F21+G21)/E21)</f>
        <v>0.13333333333333333</v>
      </c>
      <c r="L21" s="34">
        <f>PRODUCT(H21/E21)</f>
        <v>0.2</v>
      </c>
      <c r="M21" s="34">
        <f>PRODUCT(I21/E21)</f>
        <v>1.6</v>
      </c>
      <c r="N21" s="35">
        <f>PRODUCT(I21/O21)</f>
        <v>0.32876712328767121</v>
      </c>
      <c r="O21" s="14">
        <v>73</v>
      </c>
      <c r="P21" s="166" t="s">
        <v>94</v>
      </c>
      <c r="Q21" s="167"/>
      <c r="R21" s="168" t="s">
        <v>96</v>
      </c>
      <c r="S21" s="168"/>
      <c r="T21" s="168"/>
      <c r="U21" s="168"/>
      <c r="V21" s="168"/>
      <c r="W21" s="168"/>
      <c r="X21" s="168"/>
      <c r="Y21" s="169"/>
      <c r="Z21" s="80"/>
      <c r="AA21" s="169"/>
      <c r="AB21" s="169" t="s">
        <v>136</v>
      </c>
      <c r="AC21" s="169"/>
      <c r="AD21" s="170" t="s">
        <v>66</v>
      </c>
      <c r="AE21" s="171"/>
      <c r="AF21" s="14"/>
      <c r="AG21" s="166"/>
      <c r="AH21" s="179"/>
      <c r="AI21" s="168"/>
      <c r="AJ21" s="171"/>
      <c r="AK21" s="14"/>
      <c r="AL21" s="166"/>
      <c r="AM21" s="169"/>
      <c r="AN21" s="168"/>
      <c r="AO21" s="168"/>
      <c r="AP21" s="168"/>
      <c r="AQ21" s="171"/>
      <c r="AR21" s="30"/>
    </row>
    <row r="22" spans="1:45" ht="15" customHeight="1" x14ac:dyDescent="0.25">
      <c r="A22" s="94"/>
      <c r="B22" s="39" t="s">
        <v>11</v>
      </c>
      <c r="C22" s="40"/>
      <c r="D22" s="41"/>
      <c r="E22" s="22"/>
      <c r="F22" s="22"/>
      <c r="G22" s="22"/>
      <c r="H22" s="22"/>
      <c r="I22" s="22"/>
      <c r="J22" s="27"/>
      <c r="K22" s="97"/>
      <c r="L22" s="97"/>
      <c r="M22" s="97"/>
      <c r="N22" s="98"/>
      <c r="O22" s="14"/>
      <c r="P22" s="166" t="s">
        <v>95</v>
      </c>
      <c r="Q22" s="167"/>
      <c r="R22" s="168" t="s">
        <v>65</v>
      </c>
      <c r="S22" s="168"/>
      <c r="T22" s="168"/>
      <c r="U22" s="168"/>
      <c r="V22" s="168"/>
      <c r="W22" s="168"/>
      <c r="X22" s="168"/>
      <c r="Y22" s="169"/>
      <c r="Z22" s="80"/>
      <c r="AA22" s="169"/>
      <c r="AB22" s="169" t="s">
        <v>64</v>
      </c>
      <c r="AC22" s="169"/>
      <c r="AD22" s="170" t="s">
        <v>66</v>
      </c>
      <c r="AE22" s="171"/>
      <c r="AF22" s="14"/>
      <c r="AG22" s="180"/>
      <c r="AH22" s="179"/>
      <c r="AI22" s="168"/>
      <c r="AJ22" s="171"/>
      <c r="AK22" s="14"/>
      <c r="AL22" s="166"/>
      <c r="AM22" s="169"/>
      <c r="AN22" s="168"/>
      <c r="AO22" s="168"/>
      <c r="AP22" s="168"/>
      <c r="AQ22" s="171"/>
      <c r="AR22" s="30"/>
    </row>
    <row r="23" spans="1:45" ht="15" customHeight="1" x14ac:dyDescent="0.25">
      <c r="A23" s="94"/>
      <c r="B23" s="42" t="s">
        <v>20</v>
      </c>
      <c r="C23" s="43"/>
      <c r="D23" s="44"/>
      <c r="E23" s="10">
        <f>SUM(E20:E22)</f>
        <v>139</v>
      </c>
      <c r="F23" s="10">
        <f>SUM(F20:F22)</f>
        <v>1</v>
      </c>
      <c r="G23" s="10">
        <f>SUM(G20:G22)</f>
        <v>44</v>
      </c>
      <c r="H23" s="10">
        <f>SUM(H20:H22)</f>
        <v>42</v>
      </c>
      <c r="I23" s="10">
        <f>SUM(I20:I22)</f>
        <v>322</v>
      </c>
      <c r="J23" s="27"/>
      <c r="K23" s="45">
        <f>PRODUCT((F23+G23)/E23)</f>
        <v>0.32374100719424459</v>
      </c>
      <c r="L23" s="45">
        <f>PRODUCT(H23/E23)</f>
        <v>0.30215827338129497</v>
      </c>
      <c r="M23" s="45">
        <f>PRODUCT(I23/E23)</f>
        <v>2.3165467625899279</v>
      </c>
      <c r="N23" s="26">
        <f>PRODUCT(I23/O23)</f>
        <v>0.48131539611360241</v>
      </c>
      <c r="O23" s="14">
        <f>SUM(O20:O22)</f>
        <v>669</v>
      </c>
      <c r="P23" s="172" t="s">
        <v>61</v>
      </c>
      <c r="Q23" s="173"/>
      <c r="R23" s="174" t="s">
        <v>137</v>
      </c>
      <c r="S23" s="174"/>
      <c r="T23" s="174"/>
      <c r="U23" s="174"/>
      <c r="V23" s="174"/>
      <c r="W23" s="174"/>
      <c r="X23" s="174"/>
      <c r="Y23" s="175"/>
      <c r="Z23" s="176"/>
      <c r="AA23" s="175"/>
      <c r="AB23" s="175" t="s">
        <v>135</v>
      </c>
      <c r="AC23" s="175"/>
      <c r="AD23" s="54" t="s">
        <v>138</v>
      </c>
      <c r="AE23" s="177"/>
      <c r="AF23" s="14"/>
      <c r="AG23" s="65"/>
      <c r="AH23" s="181"/>
      <c r="AI23" s="182"/>
      <c r="AJ23" s="177"/>
      <c r="AK23" s="14"/>
      <c r="AL23" s="172"/>
      <c r="AM23" s="175"/>
      <c r="AN23" s="174"/>
      <c r="AO23" s="174"/>
      <c r="AP23" s="174"/>
      <c r="AQ23" s="177"/>
      <c r="AR23" s="30"/>
    </row>
    <row r="24" spans="1:45" ht="15" customHeight="1" x14ac:dyDescent="0.25">
      <c r="A24" s="94"/>
      <c r="B24" s="83"/>
      <c r="C24" s="83"/>
      <c r="D24" s="83"/>
      <c r="E24" s="83"/>
      <c r="F24" s="83"/>
      <c r="G24" s="83"/>
      <c r="H24" s="83"/>
      <c r="I24" s="83"/>
      <c r="J24" s="27"/>
      <c r="K24" s="83"/>
      <c r="L24" s="83"/>
      <c r="M24" s="83"/>
      <c r="N24" s="82"/>
      <c r="O24" s="14">
        <f>SUM(O21:O23)</f>
        <v>742</v>
      </c>
      <c r="P24" s="27"/>
      <c r="Q24" s="29"/>
      <c r="R24" s="27"/>
      <c r="S24" s="27"/>
      <c r="T24" s="14"/>
      <c r="U24" s="14"/>
      <c r="V24" s="29"/>
      <c r="W24" s="27"/>
      <c r="X24" s="27"/>
      <c r="Y24" s="14"/>
      <c r="Z24" s="14"/>
      <c r="AA24" s="14"/>
      <c r="AB24" s="14"/>
      <c r="AC24" s="14"/>
      <c r="AD24" s="14"/>
      <c r="AE24" s="14"/>
      <c r="AF24" s="14"/>
      <c r="AG24" s="14"/>
      <c r="AH24" s="46"/>
      <c r="AI24" s="27"/>
      <c r="AJ24" s="27"/>
      <c r="AK24" s="14"/>
      <c r="AL24" s="27"/>
      <c r="AM24" s="27"/>
      <c r="AN24" s="27"/>
      <c r="AO24" s="27"/>
      <c r="AP24" s="27"/>
      <c r="AQ24" s="27"/>
      <c r="AR24" s="30"/>
    </row>
    <row r="25" spans="1:45" ht="15" customHeight="1" x14ac:dyDescent="0.2">
      <c r="A25" s="94"/>
      <c r="B25" s="27" t="s">
        <v>29</v>
      </c>
      <c r="C25" s="27"/>
      <c r="D25" s="27" t="s">
        <v>30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ht="15" customHeight="1" x14ac:dyDescent="0.2">
      <c r="A26" s="94"/>
      <c r="B26" s="27"/>
      <c r="C26" s="27"/>
      <c r="D26" s="27" t="s">
        <v>71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ht="15" customHeight="1" x14ac:dyDescent="0.2">
      <c r="A27" s="9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</row>
    <row r="28" spans="1:45" s="2" customFormat="1" ht="15" customHeight="1" x14ac:dyDescent="0.2">
      <c r="A28" s="3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</row>
    <row r="29" spans="1:45" s="2" customFormat="1" ht="15" customHeight="1" x14ac:dyDescent="0.25">
      <c r="A29" s="3"/>
      <c r="B29" s="14"/>
      <c r="C29" s="14"/>
      <c r="D29" s="27"/>
      <c r="E29" s="14"/>
      <c r="F29" s="14"/>
      <c r="G29" s="14"/>
      <c r="H29" s="29"/>
      <c r="I29" s="29"/>
      <c r="J29" s="27"/>
      <c r="K29" s="27"/>
      <c r="L29" s="27"/>
      <c r="M29" s="1"/>
      <c r="N29" s="29"/>
      <c r="O29" s="14"/>
      <c r="P29" s="27"/>
      <c r="Q29" s="29"/>
      <c r="R29" s="27"/>
      <c r="S29" s="27"/>
      <c r="T29" s="14"/>
      <c r="U29" s="14"/>
      <c r="V29" s="46"/>
      <c r="W29" s="27"/>
      <c r="X29" s="27"/>
      <c r="Y29" s="27"/>
      <c r="Z29" s="27"/>
      <c r="AA29" s="27"/>
      <c r="AB29" s="27"/>
      <c r="AC29" s="27"/>
      <c r="AD29" s="27"/>
      <c r="AE29" s="27"/>
      <c r="AF29" s="30"/>
      <c r="AG29" s="1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14"/>
      <c r="C30" s="14"/>
      <c r="D30" s="27"/>
      <c r="E30" s="14"/>
      <c r="F30" s="14"/>
      <c r="G30" s="14"/>
      <c r="H30" s="29"/>
      <c r="I30" s="29"/>
      <c r="J30" s="27"/>
      <c r="K30" s="27"/>
      <c r="L30" s="27"/>
      <c r="M30" s="27"/>
      <c r="N30" s="29"/>
      <c r="O30" s="14"/>
      <c r="P30" s="27"/>
      <c r="Q30" s="29"/>
      <c r="R30" s="27"/>
      <c r="S30" s="27"/>
      <c r="T30" s="14"/>
      <c r="U30" s="14"/>
      <c r="V30" s="46"/>
      <c r="W30" s="27"/>
      <c r="X30" s="27"/>
      <c r="Y30" s="27"/>
      <c r="Z30" s="27"/>
      <c r="AA30" s="27"/>
      <c r="AB30" s="27"/>
      <c r="AC30" s="27"/>
      <c r="AD30" s="27"/>
      <c r="AE30" s="27"/>
      <c r="AF30" s="30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14"/>
      <c r="C31" s="14"/>
      <c r="D31" s="27"/>
      <c r="E31" s="14"/>
      <c r="F31" s="14"/>
      <c r="G31" s="14"/>
      <c r="H31" s="27"/>
      <c r="I31" s="27"/>
      <c r="J31" s="27"/>
      <c r="K31" s="27"/>
      <c r="L31" s="27"/>
      <c r="M31" s="27"/>
      <c r="N31" s="29"/>
      <c r="O31" s="14"/>
      <c r="P31" s="27"/>
      <c r="Q31" s="29"/>
      <c r="R31" s="27"/>
      <c r="S31" s="27"/>
      <c r="T31" s="14"/>
      <c r="U31" s="14"/>
      <c r="V31" s="46"/>
      <c r="W31" s="27"/>
      <c r="X31" s="27"/>
      <c r="Y31" s="27"/>
      <c r="Z31" s="27"/>
      <c r="AA31" s="27"/>
      <c r="AB31" s="27"/>
      <c r="AC31" s="27"/>
      <c r="AD31" s="27"/>
      <c r="AE31" s="27"/>
      <c r="AF31" s="30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9"/>
      <c r="C32" s="29"/>
      <c r="D32" s="29"/>
      <c r="E32" s="2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  <c r="AR60" s="30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  <c r="AR61" s="30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78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78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78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78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78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78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78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78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78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78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78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78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6"/>
      <c r="AI77" s="27"/>
      <c r="AJ77" s="27"/>
      <c r="AK77" s="27"/>
      <c r="AL77" s="27"/>
      <c r="AM77" s="27"/>
      <c r="AN77" s="27"/>
      <c r="AO77" s="27"/>
      <c r="AP77" s="27"/>
      <c r="AQ77" s="27"/>
      <c r="AR77" s="78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6"/>
      <c r="AI78" s="27"/>
      <c r="AJ78" s="27"/>
      <c r="AK78" s="27"/>
      <c r="AL78" s="27"/>
      <c r="AM78" s="27"/>
      <c r="AN78" s="27"/>
      <c r="AO78" s="27"/>
      <c r="AP78" s="27"/>
      <c r="AQ78" s="27"/>
      <c r="AR78" s="78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6"/>
      <c r="AI79" s="27"/>
      <c r="AJ79" s="27"/>
      <c r="AK79" s="27"/>
      <c r="AL79" s="27"/>
      <c r="AM79" s="27"/>
      <c r="AN79" s="27"/>
      <c r="AO79" s="27"/>
      <c r="AP79" s="27"/>
      <c r="AQ79" s="27"/>
      <c r="AR79" s="78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6"/>
      <c r="AI80" s="27"/>
      <c r="AJ80" s="27"/>
      <c r="AK80" s="27"/>
      <c r="AL80" s="27"/>
      <c r="AM80" s="27"/>
      <c r="AN80" s="27"/>
      <c r="AO80" s="27"/>
      <c r="AP80" s="27"/>
      <c r="AQ80" s="27"/>
      <c r="AR80" s="78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6"/>
      <c r="AI81" s="27"/>
      <c r="AJ81" s="27"/>
      <c r="AK81" s="27"/>
      <c r="AL81" s="27"/>
      <c r="AM81" s="27"/>
      <c r="AN81" s="27"/>
      <c r="AO81" s="27"/>
      <c r="AP81" s="27"/>
      <c r="AQ81" s="27"/>
      <c r="AR81" s="78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14"/>
      <c r="AH82" s="46"/>
      <c r="AI82" s="27"/>
      <c r="AJ82" s="27"/>
      <c r="AK82" s="27"/>
      <c r="AL82" s="27"/>
      <c r="AM82" s="27"/>
      <c r="AN82" s="27"/>
      <c r="AO82" s="27"/>
      <c r="AP82" s="27"/>
      <c r="AQ82" s="27"/>
      <c r="AR82" s="78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14"/>
      <c r="AH83" s="46"/>
      <c r="AI83" s="27"/>
      <c r="AJ83" s="27"/>
      <c r="AK83" s="27"/>
      <c r="AL83" s="27"/>
      <c r="AM83" s="27"/>
      <c r="AN83" s="27"/>
      <c r="AO83" s="27"/>
      <c r="AP83" s="27"/>
      <c r="AQ83" s="27"/>
      <c r="AR83" s="78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78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78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78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78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78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78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78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78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78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78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78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78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78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78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78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78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78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78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78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78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78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78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78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78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78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78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78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78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78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78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78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78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78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78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78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78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78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78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78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78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78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78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78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78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78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78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78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78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78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78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78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78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78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78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78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78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78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78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78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78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78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78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78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78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78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78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78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78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78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78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78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78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78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78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78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78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78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78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78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78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78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78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78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78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78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78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6"/>
      <c r="AI170" s="27"/>
      <c r="AJ170" s="27"/>
      <c r="AK170" s="14"/>
      <c r="AL170" s="14"/>
      <c r="AM170" s="14"/>
      <c r="AN170" s="14"/>
      <c r="AO170" s="14"/>
      <c r="AP170" s="14"/>
      <c r="AQ170" s="14"/>
      <c r="AR170" s="78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6"/>
      <c r="AI171" s="27"/>
      <c r="AJ171" s="27"/>
      <c r="AK171" s="14"/>
      <c r="AL171" s="14"/>
      <c r="AM171" s="14"/>
      <c r="AN171" s="14"/>
      <c r="AO171" s="14"/>
      <c r="AP171" s="14"/>
      <c r="AQ171" s="14"/>
      <c r="AR171" s="78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6"/>
      <c r="AI172" s="27"/>
      <c r="AJ172" s="27"/>
      <c r="AK172" s="14"/>
      <c r="AL172" s="14"/>
      <c r="AM172" s="14"/>
      <c r="AN172" s="14"/>
      <c r="AO172" s="14"/>
      <c r="AP172" s="14"/>
      <c r="AQ172" s="14"/>
      <c r="AR172" s="78"/>
    </row>
    <row r="173" spans="1:44" s="2" customFormat="1" ht="15" customHeight="1" x14ac:dyDescent="0.25">
      <c r="A173" s="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6"/>
      <c r="AI173" s="27"/>
      <c r="AJ173" s="27"/>
      <c r="AK173" s="14"/>
      <c r="AL173" s="14"/>
      <c r="AM173" s="14"/>
      <c r="AN173" s="14"/>
      <c r="AO173" s="14"/>
      <c r="AP173" s="14"/>
      <c r="AQ173" s="14"/>
      <c r="AR173" s="78"/>
    </row>
    <row r="174" spans="1:44" s="2" customFormat="1" ht="15" customHeight="1" x14ac:dyDescent="0.25">
      <c r="A174" s="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6"/>
      <c r="AI174" s="27"/>
      <c r="AJ174" s="27"/>
      <c r="AK174" s="14"/>
      <c r="AL174" s="14"/>
      <c r="AM174" s="14"/>
      <c r="AN174" s="14"/>
      <c r="AO174" s="14"/>
      <c r="AP174" s="14"/>
      <c r="AQ174" s="14"/>
      <c r="AR174" s="78"/>
    </row>
    <row r="175" spans="1:44" s="2" customFormat="1" ht="15" customHeight="1" x14ac:dyDescent="0.25">
      <c r="A175" s="3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4"/>
      <c r="P175" s="14"/>
      <c r="Q175" s="14"/>
      <c r="R175" s="14"/>
      <c r="S175" s="14"/>
      <c r="T175" s="14"/>
      <c r="U175" s="27"/>
      <c r="V175" s="29"/>
      <c r="W175" s="27"/>
      <c r="X175" s="27"/>
      <c r="Y175" s="14"/>
      <c r="Z175" s="14"/>
      <c r="AA175" s="14"/>
      <c r="AB175" s="14"/>
      <c r="AC175" s="14"/>
      <c r="AD175" s="14"/>
      <c r="AE175" s="14"/>
      <c r="AF175" s="14"/>
      <c r="AG175" s="14"/>
      <c r="AH175" s="46"/>
      <c r="AI175" s="27"/>
      <c r="AJ175" s="27"/>
      <c r="AK175" s="14"/>
      <c r="AL175" s="14"/>
      <c r="AM175" s="14"/>
      <c r="AN175" s="14"/>
      <c r="AO175" s="14"/>
      <c r="AP175" s="14"/>
      <c r="AQ175" s="14"/>
      <c r="AR175" s="78"/>
    </row>
    <row r="176" spans="1:44" s="2" customFormat="1" ht="15" customHeight="1" x14ac:dyDescent="0.25">
      <c r="A176" s="3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14"/>
      <c r="P176" s="14"/>
      <c r="Q176" s="14"/>
      <c r="R176" s="14"/>
      <c r="S176" s="14"/>
      <c r="T176" s="14"/>
      <c r="U176" s="27"/>
      <c r="V176" s="29"/>
      <c r="W176" s="27"/>
      <c r="X176" s="27"/>
      <c r="Y176" s="14"/>
      <c r="Z176" s="14"/>
      <c r="AA176" s="14"/>
      <c r="AB176" s="14"/>
      <c r="AC176" s="14"/>
      <c r="AD176" s="14"/>
      <c r="AE176" s="14"/>
      <c r="AF176" s="14"/>
      <c r="AG176" s="14"/>
      <c r="AH176" s="46"/>
      <c r="AI176" s="27"/>
      <c r="AJ176" s="27"/>
      <c r="AK176" s="14"/>
      <c r="AL176" s="14"/>
      <c r="AM176" s="14"/>
      <c r="AN176" s="14"/>
      <c r="AO176" s="14"/>
      <c r="AP176" s="14"/>
      <c r="AQ176" s="14"/>
      <c r="AR176" s="78"/>
    </row>
    <row r="177" spans="2:43" ht="15" customHeight="1" x14ac:dyDescent="0.25">
      <c r="AG177" s="14"/>
      <c r="AH177" s="46"/>
      <c r="AI177" s="27"/>
      <c r="AJ177" s="27"/>
    </row>
    <row r="178" spans="2:43" ht="15" customHeight="1" x14ac:dyDescent="0.25">
      <c r="AG178" s="14"/>
      <c r="AH178" s="46"/>
      <c r="AI178" s="27"/>
      <c r="AJ178" s="27"/>
    </row>
    <row r="179" spans="2:43" ht="15" customHeight="1" x14ac:dyDescent="0.25">
      <c r="AG179" s="14"/>
      <c r="AH179" s="46"/>
      <c r="AI179" s="27"/>
      <c r="AJ179" s="27"/>
    </row>
    <row r="180" spans="2:43" ht="15" customHeight="1" x14ac:dyDescent="0.25">
      <c r="AG180" s="14"/>
      <c r="AH180" s="46"/>
      <c r="AI180" s="27"/>
      <c r="AJ180" s="27"/>
    </row>
    <row r="181" spans="2:43" ht="15" customHeight="1" x14ac:dyDescent="0.25">
      <c r="AG181" s="14"/>
      <c r="AH181" s="46"/>
      <c r="AI181" s="27"/>
      <c r="AJ181" s="27"/>
    </row>
    <row r="182" spans="2:43" ht="15" customHeight="1" x14ac:dyDescent="0.25">
      <c r="AG182" s="14"/>
      <c r="AH182" s="46"/>
      <c r="AI182" s="27"/>
      <c r="AJ182" s="27"/>
    </row>
    <row r="183" spans="2:43" ht="15" customHeight="1" x14ac:dyDescent="0.25">
      <c r="AG183" s="14"/>
      <c r="AH183" s="46"/>
      <c r="AI183" s="27"/>
      <c r="AJ183" s="27"/>
    </row>
    <row r="192" spans="2:43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  <row r="201" spans="2:4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</row>
    <row r="202" spans="2:4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</row>
    <row r="203" spans="2:43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</row>
    <row r="204" spans="2:43" ht="15" customHeight="1" x14ac:dyDescent="0.2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</row>
    <row r="205" spans="2:43" ht="15" customHeight="1" x14ac:dyDescent="0.2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</row>
    <row r="206" spans="2:43" ht="15" customHeight="1" x14ac:dyDescent="0.2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</row>
    <row r="207" spans="2:43" ht="15" customHeight="1" x14ac:dyDescent="0.2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</row>
    <row r="208" spans="2:43" ht="15" customHeight="1" x14ac:dyDescent="0.2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</row>
    <row r="209" spans="2:43" ht="15" customHeight="1" x14ac:dyDescent="0.2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</row>
    <row r="210" spans="2:43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</row>
    <row r="212" spans="2:43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</row>
    <row r="213" spans="2:43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</row>
    <row r="214" spans="2:43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</row>
    <row r="215" spans="2:43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</row>
    <row r="216" spans="2:43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</row>
  </sheetData>
  <sortState ref="B13:AH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48</v>
      </c>
      <c r="C1" s="49"/>
      <c r="D1" s="50"/>
      <c r="E1" s="51" t="s">
        <v>49</v>
      </c>
      <c r="F1" s="130"/>
      <c r="G1" s="63"/>
      <c r="H1" s="63"/>
      <c r="I1" s="93"/>
      <c r="J1" s="92"/>
      <c r="K1" s="100"/>
      <c r="L1" s="93"/>
      <c r="M1" s="93"/>
      <c r="N1" s="93"/>
      <c r="O1" s="93"/>
      <c r="P1" s="93"/>
      <c r="Q1" s="93"/>
      <c r="R1" s="92"/>
      <c r="S1" s="92"/>
      <c r="T1" s="92"/>
      <c r="U1" s="92"/>
      <c r="V1" s="92"/>
      <c r="W1" s="92"/>
      <c r="X1" s="92"/>
      <c r="Y1" s="92"/>
      <c r="Z1" s="92"/>
      <c r="AA1" s="130"/>
      <c r="AB1" s="130"/>
      <c r="AC1" s="63"/>
      <c r="AD1" s="63"/>
      <c r="AE1" s="93"/>
      <c r="AF1" s="92"/>
      <c r="AG1" s="100"/>
      <c r="AH1" s="93"/>
      <c r="AI1" s="93"/>
      <c r="AJ1" s="93"/>
      <c r="AK1" s="93"/>
      <c r="AL1" s="93"/>
      <c r="AM1" s="93"/>
      <c r="AN1" s="92"/>
      <c r="AO1" s="92"/>
      <c r="AP1" s="92"/>
      <c r="AQ1" s="92"/>
      <c r="AR1" s="92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95" t="s">
        <v>76</v>
      </c>
      <c r="C2" s="52"/>
      <c r="D2" s="155"/>
      <c r="E2" s="5" t="s">
        <v>8</v>
      </c>
      <c r="F2" s="6"/>
      <c r="G2" s="6"/>
      <c r="H2" s="6"/>
      <c r="I2" s="11"/>
      <c r="J2" s="7"/>
      <c r="K2" s="71"/>
      <c r="L2" s="13" t="s">
        <v>120</v>
      </c>
      <c r="M2" s="6"/>
      <c r="N2" s="6"/>
      <c r="O2" s="12"/>
      <c r="P2" s="79"/>
      <c r="Q2" s="13" t="s">
        <v>121</v>
      </c>
      <c r="R2" s="6"/>
      <c r="S2" s="6"/>
      <c r="T2" s="6"/>
      <c r="U2" s="11"/>
      <c r="V2" s="12"/>
      <c r="W2" s="79"/>
      <c r="X2" s="156" t="s">
        <v>114</v>
      </c>
      <c r="Y2" s="157"/>
      <c r="Z2" s="131"/>
      <c r="AA2" s="5" t="s">
        <v>8</v>
      </c>
      <c r="AB2" s="6"/>
      <c r="AC2" s="6"/>
      <c r="AD2" s="6"/>
      <c r="AE2" s="11"/>
      <c r="AF2" s="7"/>
      <c r="AG2" s="71"/>
      <c r="AH2" s="13" t="s">
        <v>122</v>
      </c>
      <c r="AI2" s="6"/>
      <c r="AJ2" s="6"/>
      <c r="AK2" s="12"/>
      <c r="AL2" s="79"/>
      <c r="AM2" s="13" t="s">
        <v>121</v>
      </c>
      <c r="AN2" s="6"/>
      <c r="AO2" s="6"/>
      <c r="AP2" s="6"/>
      <c r="AQ2" s="11"/>
      <c r="AR2" s="12"/>
      <c r="AS2" s="128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28"/>
      <c r="L3" s="10" t="s">
        <v>4</v>
      </c>
      <c r="M3" s="10" t="s">
        <v>5</v>
      </c>
      <c r="N3" s="10" t="s">
        <v>80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28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28"/>
      <c r="AH3" s="10" t="s">
        <v>4</v>
      </c>
      <c r="AI3" s="10" t="s">
        <v>5</v>
      </c>
      <c r="AJ3" s="10" t="s">
        <v>80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28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104"/>
      <c r="K4" s="28"/>
      <c r="L4" s="105"/>
      <c r="M4" s="10"/>
      <c r="N4" s="10"/>
      <c r="O4" s="10"/>
      <c r="P4" s="14"/>
      <c r="Q4" s="20"/>
      <c r="R4" s="20"/>
      <c r="S4" s="21"/>
      <c r="T4" s="20"/>
      <c r="U4" s="20"/>
      <c r="V4" s="158"/>
      <c r="W4" s="28"/>
      <c r="X4" s="20">
        <v>2013</v>
      </c>
      <c r="Y4" s="24" t="s">
        <v>116</v>
      </c>
      <c r="Z4" s="25" t="s">
        <v>27</v>
      </c>
      <c r="AA4" s="20">
        <v>7</v>
      </c>
      <c r="AB4" s="20">
        <v>0</v>
      </c>
      <c r="AC4" s="20">
        <v>3</v>
      </c>
      <c r="AD4" s="21">
        <v>4</v>
      </c>
      <c r="AE4" s="20">
        <v>33</v>
      </c>
      <c r="AF4" s="104">
        <v>0.61109999999999998</v>
      </c>
      <c r="AG4" s="28">
        <v>54</v>
      </c>
      <c r="AH4" s="10"/>
      <c r="AI4" s="10"/>
      <c r="AJ4" s="10"/>
      <c r="AK4" s="10"/>
      <c r="AL4" s="14"/>
      <c r="AM4" s="20"/>
      <c r="AN4" s="20"/>
      <c r="AO4" s="20"/>
      <c r="AP4" s="20"/>
      <c r="AQ4" s="20"/>
      <c r="AR4" s="159"/>
      <c r="AS4" s="9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104"/>
      <c r="K5" s="28"/>
      <c r="L5" s="105"/>
      <c r="M5" s="10"/>
      <c r="N5" s="10"/>
      <c r="O5" s="10"/>
      <c r="P5" s="14"/>
      <c r="Q5" s="20"/>
      <c r="R5" s="20"/>
      <c r="S5" s="21"/>
      <c r="T5" s="20"/>
      <c r="U5" s="20"/>
      <c r="V5" s="158"/>
      <c r="W5" s="28"/>
      <c r="X5" s="20">
        <v>2014</v>
      </c>
      <c r="Y5" s="24" t="s">
        <v>31</v>
      </c>
      <c r="Z5" s="25" t="s">
        <v>27</v>
      </c>
      <c r="AA5" s="20">
        <v>14</v>
      </c>
      <c r="AB5" s="20">
        <v>4</v>
      </c>
      <c r="AC5" s="20">
        <v>11</v>
      </c>
      <c r="AD5" s="21">
        <v>24</v>
      </c>
      <c r="AE5" s="20">
        <v>84</v>
      </c>
      <c r="AF5" s="104">
        <v>0.6774</v>
      </c>
      <c r="AG5" s="28">
        <v>124</v>
      </c>
      <c r="AH5" s="10"/>
      <c r="AI5" s="10"/>
      <c r="AJ5" s="10"/>
      <c r="AK5" s="10"/>
      <c r="AL5" s="14"/>
      <c r="AM5" s="20"/>
      <c r="AN5" s="20"/>
      <c r="AO5" s="20"/>
      <c r="AP5" s="20"/>
      <c r="AQ5" s="20"/>
      <c r="AR5" s="159"/>
      <c r="AS5" s="9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1"/>
      <c r="I6" s="20"/>
      <c r="J6" s="104"/>
      <c r="K6" s="28"/>
      <c r="L6" s="105"/>
      <c r="M6" s="10"/>
      <c r="N6" s="10"/>
      <c r="O6" s="10"/>
      <c r="P6" s="14"/>
      <c r="Q6" s="20"/>
      <c r="R6" s="20"/>
      <c r="S6" s="21"/>
      <c r="T6" s="20"/>
      <c r="U6" s="20"/>
      <c r="V6" s="158"/>
      <c r="W6" s="28"/>
      <c r="X6" s="20">
        <v>2015</v>
      </c>
      <c r="Y6" s="24" t="s">
        <v>68</v>
      </c>
      <c r="Z6" s="25" t="s">
        <v>27</v>
      </c>
      <c r="AA6" s="20">
        <v>12</v>
      </c>
      <c r="AB6" s="20">
        <v>3</v>
      </c>
      <c r="AC6" s="20">
        <v>6</v>
      </c>
      <c r="AD6" s="21">
        <v>17</v>
      </c>
      <c r="AE6" s="20">
        <v>52</v>
      </c>
      <c r="AF6" s="104">
        <v>0.59089999999999998</v>
      </c>
      <c r="AG6" s="28">
        <v>88</v>
      </c>
      <c r="AH6" s="10"/>
      <c r="AI6" s="10"/>
      <c r="AJ6" s="10"/>
      <c r="AK6" s="10"/>
      <c r="AL6" s="14"/>
      <c r="AM6" s="20"/>
      <c r="AN6" s="20"/>
      <c r="AO6" s="20"/>
      <c r="AP6" s="20"/>
      <c r="AQ6" s="20"/>
      <c r="AR6" s="159"/>
      <c r="AS6" s="9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>
        <v>2016</v>
      </c>
      <c r="C7" s="24" t="s">
        <v>67</v>
      </c>
      <c r="D7" s="25" t="s">
        <v>69</v>
      </c>
      <c r="E7" s="20">
        <v>8</v>
      </c>
      <c r="F7" s="20">
        <v>0</v>
      </c>
      <c r="G7" s="20">
        <v>1</v>
      </c>
      <c r="H7" s="21">
        <v>5</v>
      </c>
      <c r="I7" s="20">
        <v>37</v>
      </c>
      <c r="J7" s="104">
        <v>0.627</v>
      </c>
      <c r="K7" s="28">
        <v>59</v>
      </c>
      <c r="L7" s="105"/>
      <c r="M7" s="10"/>
      <c r="N7" s="10"/>
      <c r="O7" s="10"/>
      <c r="P7" s="14"/>
      <c r="Q7" s="20"/>
      <c r="R7" s="20"/>
      <c r="S7" s="21"/>
      <c r="T7" s="20"/>
      <c r="U7" s="20"/>
      <c r="V7" s="158"/>
      <c r="W7" s="28"/>
      <c r="X7" s="20">
        <v>2016</v>
      </c>
      <c r="Y7" s="24" t="s">
        <v>31</v>
      </c>
      <c r="Z7" s="25" t="s">
        <v>27</v>
      </c>
      <c r="AA7" s="20">
        <v>3</v>
      </c>
      <c r="AB7" s="20">
        <v>1</v>
      </c>
      <c r="AC7" s="20">
        <v>3</v>
      </c>
      <c r="AD7" s="21">
        <v>3</v>
      </c>
      <c r="AE7" s="20">
        <v>18</v>
      </c>
      <c r="AF7" s="104">
        <v>0.66659999999999997</v>
      </c>
      <c r="AG7" s="28">
        <v>27</v>
      </c>
      <c r="AH7" s="10"/>
      <c r="AI7" s="10"/>
      <c r="AJ7" s="10"/>
      <c r="AK7" s="10"/>
      <c r="AL7" s="14"/>
      <c r="AM7" s="20"/>
      <c r="AN7" s="20"/>
      <c r="AO7" s="20"/>
      <c r="AP7" s="20"/>
      <c r="AQ7" s="20"/>
      <c r="AR7" s="159"/>
      <c r="AS7" s="9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14.25" x14ac:dyDescent="0.2">
      <c r="A8" s="27"/>
      <c r="B8" s="66" t="s">
        <v>113</v>
      </c>
      <c r="C8" s="55"/>
      <c r="D8" s="54"/>
      <c r="E8" s="53">
        <f>SUM(E4:E7)</f>
        <v>8</v>
      </c>
      <c r="F8" s="53">
        <f>SUM(F4:F7)</f>
        <v>0</v>
      </c>
      <c r="G8" s="53">
        <f>SUM(G4:G7)</f>
        <v>1</v>
      </c>
      <c r="H8" s="53">
        <f>SUM(H4:H7)</f>
        <v>5</v>
      </c>
      <c r="I8" s="53">
        <f>SUM(I4:I7)</f>
        <v>37</v>
      </c>
      <c r="J8" s="136">
        <f>PRODUCT(I8/K8)</f>
        <v>0.6271186440677966</v>
      </c>
      <c r="K8" s="71">
        <f>SUM(K4:K7)</f>
        <v>59</v>
      </c>
      <c r="L8" s="13"/>
      <c r="M8" s="11"/>
      <c r="N8" s="101"/>
      <c r="O8" s="102"/>
      <c r="P8" s="14"/>
      <c r="Q8" s="53">
        <f>SUM(Q4:Q7)</f>
        <v>0</v>
      </c>
      <c r="R8" s="53">
        <f>SUM(R4:R7)</f>
        <v>0</v>
      </c>
      <c r="S8" s="53">
        <f>SUM(S4:S7)</f>
        <v>0</v>
      </c>
      <c r="T8" s="53">
        <f>SUM(T4:T7)</f>
        <v>0</v>
      </c>
      <c r="U8" s="53">
        <f>SUM(U4:U7)</f>
        <v>0</v>
      </c>
      <c r="V8" s="26">
        <v>0</v>
      </c>
      <c r="W8" s="71">
        <f>SUM(W4:W7)</f>
        <v>0</v>
      </c>
      <c r="X8" s="8" t="s">
        <v>113</v>
      </c>
      <c r="Y8" s="9"/>
      <c r="Z8" s="7"/>
      <c r="AA8" s="53">
        <f>SUM(AA4:AA7)</f>
        <v>36</v>
      </c>
      <c r="AB8" s="53">
        <f>SUM(AB4:AB7)</f>
        <v>8</v>
      </c>
      <c r="AC8" s="53">
        <f>SUM(AC4:AC7)</f>
        <v>23</v>
      </c>
      <c r="AD8" s="53">
        <f>SUM(AD4:AD7)</f>
        <v>48</v>
      </c>
      <c r="AE8" s="53">
        <f>SUM(AE4:AE7)</f>
        <v>187</v>
      </c>
      <c r="AF8" s="136">
        <f>PRODUCT(AE8/AG8)</f>
        <v>0.63822525597269619</v>
      </c>
      <c r="AG8" s="71">
        <f>SUM(AG4:AG7)</f>
        <v>293</v>
      </c>
      <c r="AH8" s="13"/>
      <c r="AI8" s="11"/>
      <c r="AJ8" s="101"/>
      <c r="AK8" s="102"/>
      <c r="AL8" s="14"/>
      <c r="AM8" s="53">
        <f>SUM(AM4:AM7)</f>
        <v>0</v>
      </c>
      <c r="AN8" s="53">
        <f>SUM(AN4:AN7)</f>
        <v>0</v>
      </c>
      <c r="AO8" s="53">
        <f>SUM(AO4:AO7)</f>
        <v>0</v>
      </c>
      <c r="AP8" s="53">
        <f>SUM(AP4:AP7)</f>
        <v>0</v>
      </c>
      <c r="AQ8" s="53">
        <f>SUM(AQ4:AQ7)</f>
        <v>0</v>
      </c>
      <c r="AR8" s="136">
        <v>0</v>
      </c>
      <c r="AS8" s="128">
        <f>SUM(AS4:AS7)</f>
        <v>0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7"/>
      <c r="C9" s="27"/>
      <c r="D9" s="27"/>
      <c r="E9" s="27"/>
      <c r="F9" s="27"/>
      <c r="G9" s="27"/>
      <c r="H9" s="27"/>
      <c r="I9" s="27"/>
      <c r="J9" s="82"/>
      <c r="K9" s="28"/>
      <c r="L9" s="14"/>
      <c r="M9" s="14"/>
      <c r="N9" s="14"/>
      <c r="O9" s="14"/>
      <c r="P9" s="27"/>
      <c r="Q9" s="27"/>
      <c r="R9" s="29"/>
      <c r="S9" s="27"/>
      <c r="T9" s="27"/>
      <c r="U9" s="14"/>
      <c r="V9" s="14"/>
      <c r="W9" s="28"/>
      <c r="X9" s="27"/>
      <c r="Y9" s="27"/>
      <c r="Z9" s="27"/>
      <c r="AA9" s="27"/>
      <c r="AB9" s="27"/>
      <c r="AC9" s="27"/>
      <c r="AD9" s="27"/>
      <c r="AE9" s="27"/>
      <c r="AF9" s="82"/>
      <c r="AG9" s="28"/>
      <c r="AH9" s="14"/>
      <c r="AI9" s="14"/>
      <c r="AJ9" s="14"/>
      <c r="AK9" s="14"/>
      <c r="AL9" s="27"/>
      <c r="AM9" s="27"/>
      <c r="AN9" s="29"/>
      <c r="AO9" s="27"/>
      <c r="AP9" s="27"/>
      <c r="AQ9" s="14"/>
      <c r="AR9" s="14"/>
      <c r="AS9" s="2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38" t="s">
        <v>115</v>
      </c>
      <c r="C10" s="139"/>
      <c r="D10" s="140"/>
      <c r="E10" s="7" t="s">
        <v>2</v>
      </c>
      <c r="F10" s="10" t="s">
        <v>7</v>
      </c>
      <c r="G10" s="7" t="s">
        <v>4</v>
      </c>
      <c r="H10" s="10" t="s">
        <v>5</v>
      </c>
      <c r="I10" s="10" t="s">
        <v>12</v>
      </c>
      <c r="J10" s="10" t="s">
        <v>17</v>
      </c>
      <c r="K10" s="14"/>
      <c r="L10" s="10" t="s">
        <v>21</v>
      </c>
      <c r="M10" s="10" t="s">
        <v>22</v>
      </c>
      <c r="N10" s="10" t="s">
        <v>123</v>
      </c>
      <c r="O10" s="10" t="s">
        <v>124</v>
      </c>
      <c r="Q10" s="29"/>
      <c r="R10" s="29" t="s">
        <v>29</v>
      </c>
      <c r="S10" s="29"/>
      <c r="T10" s="27" t="s">
        <v>30</v>
      </c>
      <c r="U10" s="14"/>
      <c r="V10" s="28"/>
      <c r="W10" s="28"/>
      <c r="X10" s="129"/>
      <c r="Y10" s="129"/>
      <c r="Z10" s="129"/>
      <c r="AA10" s="129"/>
      <c r="AB10" s="129"/>
      <c r="AC10" s="29"/>
      <c r="AD10" s="29"/>
      <c r="AE10" s="29"/>
      <c r="AF10" s="27"/>
      <c r="AG10" s="27"/>
      <c r="AH10" s="27"/>
      <c r="AI10" s="27"/>
      <c r="AJ10" s="27"/>
      <c r="AK10" s="27"/>
      <c r="AM10" s="28"/>
      <c r="AN10" s="129"/>
      <c r="AO10" s="129"/>
      <c r="AP10" s="129"/>
      <c r="AQ10" s="129"/>
      <c r="AR10" s="129"/>
      <c r="AS10" s="129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32" t="s">
        <v>50</v>
      </c>
      <c r="C11" s="4"/>
      <c r="D11" s="33"/>
      <c r="E11" s="141">
        <v>139</v>
      </c>
      <c r="F11" s="141">
        <v>1</v>
      </c>
      <c r="G11" s="141">
        <v>44</v>
      </c>
      <c r="H11" s="141">
        <v>42</v>
      </c>
      <c r="I11" s="141">
        <v>322</v>
      </c>
      <c r="J11" s="160">
        <v>0.48099999999999998</v>
      </c>
      <c r="K11" s="27">
        <f>PRODUCT(I11/J11)</f>
        <v>669.43866943866942</v>
      </c>
      <c r="L11" s="142">
        <f>PRODUCT((F11+G11)/E11)</f>
        <v>0.32374100719424459</v>
      </c>
      <c r="M11" s="142">
        <f>PRODUCT(H11/E11)</f>
        <v>0.30215827338129497</v>
      </c>
      <c r="N11" s="142">
        <f>PRODUCT((F11+G11+H11)/E11)</f>
        <v>0.62589928057553956</v>
      </c>
      <c r="O11" s="142">
        <f>PRODUCT(I11/E11)</f>
        <v>2.3165467625899279</v>
      </c>
      <c r="Q11" s="29"/>
      <c r="R11" s="29"/>
      <c r="S11" s="29"/>
      <c r="T11" s="27" t="s">
        <v>71</v>
      </c>
      <c r="U11" s="27"/>
      <c r="V11" s="27"/>
      <c r="W11" s="27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7"/>
      <c r="AL11" s="27"/>
      <c r="AM11" s="27"/>
      <c r="AN11" s="29"/>
      <c r="AO11" s="29"/>
      <c r="AP11" s="29"/>
      <c r="AQ11" s="29"/>
      <c r="AR11" s="29"/>
      <c r="AS11" s="2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33" t="s">
        <v>76</v>
      </c>
      <c r="C12" s="134"/>
      <c r="D12" s="135"/>
      <c r="E12" s="141">
        <f>PRODUCT(E8+Q8)</f>
        <v>8</v>
      </c>
      <c r="F12" s="141">
        <f>PRODUCT(F8+R8)</f>
        <v>0</v>
      </c>
      <c r="G12" s="141">
        <f>PRODUCT(G8+S8)</f>
        <v>1</v>
      </c>
      <c r="H12" s="141">
        <f>PRODUCT(H8+T8)</f>
        <v>5</v>
      </c>
      <c r="I12" s="141">
        <f>PRODUCT(I8+U8)</f>
        <v>37</v>
      </c>
      <c r="J12" s="160">
        <f>PRODUCT(I12/K12)</f>
        <v>0.6271186440677966</v>
      </c>
      <c r="K12" s="27">
        <f>PRODUCT(K8+W8)</f>
        <v>59</v>
      </c>
      <c r="L12" s="142">
        <f>PRODUCT((F12+G12)/E12)</f>
        <v>0.125</v>
      </c>
      <c r="M12" s="142">
        <f>PRODUCT(H12/E12)</f>
        <v>0.625</v>
      </c>
      <c r="N12" s="142">
        <f>PRODUCT((F12+G12+H12)/E12)</f>
        <v>0.75</v>
      </c>
      <c r="O12" s="142">
        <f>PRODUCT(I12/E12)</f>
        <v>4.625</v>
      </c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7" t="s">
        <v>114</v>
      </c>
      <c r="C13" s="137"/>
      <c r="D13" s="132"/>
      <c r="E13" s="141">
        <f>PRODUCT(AA8+AM8)</f>
        <v>36</v>
      </c>
      <c r="F13" s="141">
        <f>PRODUCT(AB8+AN8)</f>
        <v>8</v>
      </c>
      <c r="G13" s="141">
        <f>PRODUCT(AC8+AO8)</f>
        <v>23</v>
      </c>
      <c r="H13" s="141">
        <f>PRODUCT(AD8+AP8)</f>
        <v>48</v>
      </c>
      <c r="I13" s="141">
        <f>PRODUCT(AE8+AQ8)</f>
        <v>187</v>
      </c>
      <c r="J13" s="160">
        <f>PRODUCT(I13/K13)</f>
        <v>0.63822525597269619</v>
      </c>
      <c r="K13" s="14">
        <f>PRODUCT(AG8+AS8)</f>
        <v>293</v>
      </c>
      <c r="L13" s="142">
        <f>PRODUCT((F13+G13)/E13)</f>
        <v>0.86111111111111116</v>
      </c>
      <c r="M13" s="142">
        <f>PRODUCT(H13/E13)</f>
        <v>1.3333333333333333</v>
      </c>
      <c r="N13" s="142">
        <f>PRODUCT((F13+G13+H13)/E13)</f>
        <v>2.1944444444444446</v>
      </c>
      <c r="O13" s="142">
        <f>PRODUCT(I13/E13)</f>
        <v>5.1944444444444446</v>
      </c>
      <c r="Q13" s="29"/>
      <c r="R13" s="29"/>
      <c r="S13" s="27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7"/>
      <c r="AL13" s="14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43" t="s">
        <v>113</v>
      </c>
      <c r="C14" s="116"/>
      <c r="D14" s="144"/>
      <c r="E14" s="141">
        <f>SUM(E11:E13)</f>
        <v>183</v>
      </c>
      <c r="F14" s="141">
        <f t="shared" ref="F14:I14" si="0">SUM(F11:F13)</f>
        <v>9</v>
      </c>
      <c r="G14" s="141">
        <f t="shared" si="0"/>
        <v>68</v>
      </c>
      <c r="H14" s="141">
        <f t="shared" si="0"/>
        <v>95</v>
      </c>
      <c r="I14" s="141">
        <f t="shared" si="0"/>
        <v>546</v>
      </c>
      <c r="J14" s="160">
        <f>PRODUCT(I14/K14)</f>
        <v>0.53454016999381249</v>
      </c>
      <c r="K14" s="27">
        <f>SUM(K11:K13)</f>
        <v>1021.4386694386694</v>
      </c>
      <c r="L14" s="142">
        <f>PRODUCT((F14+G14)/E14)</f>
        <v>0.42076502732240439</v>
      </c>
      <c r="M14" s="142">
        <f>PRODUCT(H14/E14)</f>
        <v>0.51912568306010931</v>
      </c>
      <c r="N14" s="142">
        <f>PRODUCT((F14+G14+H14)/E14)</f>
        <v>0.93989071038251371</v>
      </c>
      <c r="O14" s="142">
        <f>PRODUCT(I14/E14)</f>
        <v>2.9836065573770494</v>
      </c>
      <c r="Q14" s="14"/>
      <c r="R14" s="14"/>
      <c r="S14" s="14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14"/>
      <c r="F15" s="14"/>
      <c r="G15" s="14"/>
      <c r="H15" s="14"/>
      <c r="I15" s="14"/>
      <c r="J15" s="27"/>
      <c r="K15" s="27"/>
      <c r="L15" s="14"/>
      <c r="M15" s="14"/>
      <c r="N15" s="14"/>
      <c r="O15" s="14"/>
      <c r="P15" s="27"/>
      <c r="Q15" s="27"/>
      <c r="R15" s="27"/>
      <c r="S15" s="27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14"/>
      <c r="R87" s="14"/>
      <c r="S87" s="14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14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4"/>
      <c r="R88" s="14"/>
      <c r="S88" s="14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14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4"/>
      <c r="R89" s="14"/>
      <c r="S89" s="14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14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4"/>
      <c r="R90" s="14"/>
      <c r="S90" s="14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14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14"/>
      <c r="AL179" s="14"/>
    </row>
    <row r="180" spans="12:38" x14ac:dyDescent="0.25">
      <c r="R180" s="28"/>
      <c r="S180" s="28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</row>
    <row r="181" spans="12:38" x14ac:dyDescent="0.25">
      <c r="R181" s="28"/>
      <c r="S181" s="28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</row>
    <row r="182" spans="12:38" x14ac:dyDescent="0.25">
      <c r="R182" s="28"/>
      <c r="S182" s="28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</row>
    <row r="183" spans="12:38" x14ac:dyDescent="0.25">
      <c r="L183"/>
      <c r="M183"/>
      <c r="N183"/>
      <c r="O183"/>
      <c r="P183"/>
      <c r="R183" s="28"/>
      <c r="S183" s="28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ht="14.25" x14ac:dyDescent="0.2">
      <c r="L208"/>
      <c r="M208"/>
      <c r="N208"/>
      <c r="O208"/>
      <c r="P20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ht="14.25" x14ac:dyDescent="0.2">
      <c r="L209"/>
      <c r="M209"/>
      <c r="N209"/>
      <c r="O209"/>
      <c r="P20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7" customWidth="1"/>
    <col min="3" max="3" width="26.28515625" style="48" customWidth="1"/>
    <col min="4" max="4" width="10.5703125" style="77" customWidth="1"/>
    <col min="5" max="5" width="9.7109375" style="77" customWidth="1"/>
    <col min="6" max="6" width="0.85546875" style="28" customWidth="1"/>
    <col min="7" max="11" width="5.28515625" style="48" customWidth="1"/>
    <col min="12" max="12" width="6.42578125" style="48" customWidth="1"/>
    <col min="13" max="16" width="5.28515625" style="48" customWidth="1"/>
    <col min="17" max="21" width="6.7109375" style="127" customWidth="1"/>
    <col min="22" max="22" width="9" style="48" customWidth="1"/>
    <col min="23" max="23" width="19.7109375" style="77" customWidth="1"/>
    <col min="24" max="24" width="9.7109375" style="48" customWidth="1"/>
    <col min="25" max="30" width="9.140625" style="78"/>
  </cols>
  <sheetData>
    <row r="1" spans="1:30" ht="18.75" x14ac:dyDescent="0.3">
      <c r="A1" s="1"/>
      <c r="B1" s="59" t="s">
        <v>32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122"/>
      <c r="R1" s="122"/>
      <c r="S1" s="122"/>
      <c r="T1" s="122"/>
      <c r="U1" s="122"/>
      <c r="V1" s="52"/>
      <c r="W1" s="60"/>
      <c r="X1" s="56"/>
      <c r="Y1" s="61"/>
      <c r="Z1" s="61"/>
      <c r="AA1" s="61"/>
      <c r="AB1" s="61"/>
      <c r="AC1" s="61"/>
      <c r="AD1" s="61"/>
    </row>
    <row r="2" spans="1:30" x14ac:dyDescent="0.25">
      <c r="A2" s="1"/>
      <c r="B2" s="62" t="s">
        <v>48</v>
      </c>
      <c r="C2" s="51" t="s">
        <v>49</v>
      </c>
      <c r="D2" s="63"/>
      <c r="E2" s="63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23"/>
      <c r="R2" s="123"/>
      <c r="S2" s="123"/>
      <c r="T2" s="123"/>
      <c r="U2" s="123"/>
      <c r="V2" s="64"/>
      <c r="W2" s="63"/>
      <c r="X2" s="21"/>
      <c r="Y2" s="61"/>
      <c r="Z2" s="61"/>
      <c r="AA2" s="61"/>
      <c r="AB2" s="61"/>
      <c r="AC2" s="61"/>
      <c r="AD2" s="61"/>
    </row>
    <row r="3" spans="1:30" x14ac:dyDescent="0.25">
      <c r="A3" s="1"/>
      <c r="B3" s="65" t="s">
        <v>33</v>
      </c>
      <c r="C3" s="13" t="s">
        <v>34</v>
      </c>
      <c r="D3" s="66" t="s">
        <v>35</v>
      </c>
      <c r="E3" s="67" t="s">
        <v>1</v>
      </c>
      <c r="F3" s="14"/>
      <c r="G3" s="53" t="s">
        <v>36</v>
      </c>
      <c r="H3" s="54" t="s">
        <v>37</v>
      </c>
      <c r="I3" s="54" t="s">
        <v>25</v>
      </c>
      <c r="J3" s="9" t="s">
        <v>38</v>
      </c>
      <c r="K3" s="55" t="s">
        <v>39</v>
      </c>
      <c r="L3" s="55" t="s">
        <v>40</v>
      </c>
      <c r="M3" s="53" t="s">
        <v>41</v>
      </c>
      <c r="N3" s="53" t="s">
        <v>24</v>
      </c>
      <c r="O3" s="54" t="s">
        <v>42</v>
      </c>
      <c r="P3" s="53" t="s">
        <v>37</v>
      </c>
      <c r="Q3" s="124" t="s">
        <v>12</v>
      </c>
      <c r="R3" s="124">
        <v>1</v>
      </c>
      <c r="S3" s="124">
        <v>2</v>
      </c>
      <c r="T3" s="124">
        <v>3</v>
      </c>
      <c r="U3" s="124" t="s">
        <v>43</v>
      </c>
      <c r="V3" s="9" t="s">
        <v>17</v>
      </c>
      <c r="W3" s="8" t="s">
        <v>44</v>
      </c>
      <c r="X3" s="8" t="s">
        <v>45</v>
      </c>
      <c r="Y3" s="61"/>
      <c r="Z3" s="61"/>
      <c r="AA3" s="61"/>
      <c r="AB3" s="61"/>
      <c r="AC3" s="61"/>
      <c r="AD3" s="61"/>
    </row>
    <row r="4" spans="1:30" x14ac:dyDescent="0.25">
      <c r="A4" s="1"/>
      <c r="B4" s="68" t="s">
        <v>52</v>
      </c>
      <c r="C4" s="69" t="s">
        <v>53</v>
      </c>
      <c r="D4" s="58" t="s">
        <v>46</v>
      </c>
      <c r="E4" s="70" t="s">
        <v>47</v>
      </c>
      <c r="F4" s="71"/>
      <c r="G4" s="57"/>
      <c r="H4" s="72"/>
      <c r="I4" s="57">
        <v>1</v>
      </c>
      <c r="J4" s="73" t="s">
        <v>55</v>
      </c>
      <c r="K4" s="73">
        <v>3</v>
      </c>
      <c r="L4" s="73"/>
      <c r="M4" s="73">
        <v>1</v>
      </c>
      <c r="N4" s="57"/>
      <c r="O4" s="57"/>
      <c r="P4" s="57"/>
      <c r="Q4" s="125" t="s">
        <v>106</v>
      </c>
      <c r="R4" s="125" t="s">
        <v>105</v>
      </c>
      <c r="S4" s="125" t="s">
        <v>103</v>
      </c>
      <c r="T4" s="125" t="s">
        <v>97</v>
      </c>
      <c r="U4" s="125"/>
      <c r="V4" s="74">
        <v>0.5</v>
      </c>
      <c r="W4" s="68" t="s">
        <v>54</v>
      </c>
      <c r="X4" s="57">
        <v>612</v>
      </c>
      <c r="Y4" s="61"/>
      <c r="Z4" s="61"/>
      <c r="AA4" s="61"/>
      <c r="AB4" s="61"/>
      <c r="AC4" s="61"/>
      <c r="AD4" s="61"/>
    </row>
    <row r="5" spans="1:30" x14ac:dyDescent="0.25">
      <c r="A5" s="3"/>
      <c r="B5" s="68" t="s">
        <v>72</v>
      </c>
      <c r="C5" s="69" t="s">
        <v>73</v>
      </c>
      <c r="D5" s="58" t="s">
        <v>46</v>
      </c>
      <c r="E5" s="70" t="s">
        <v>47</v>
      </c>
      <c r="F5" s="71"/>
      <c r="G5" s="57"/>
      <c r="H5" s="72"/>
      <c r="I5" s="57">
        <v>1</v>
      </c>
      <c r="J5" s="73" t="s">
        <v>74</v>
      </c>
      <c r="K5" s="73">
        <v>1</v>
      </c>
      <c r="L5" s="73"/>
      <c r="M5" s="73">
        <v>1</v>
      </c>
      <c r="N5" s="57"/>
      <c r="O5" s="72"/>
      <c r="P5" s="57">
        <v>1</v>
      </c>
      <c r="Q5" s="121" t="s">
        <v>107</v>
      </c>
      <c r="R5" s="121" t="s">
        <v>108</v>
      </c>
      <c r="S5" s="121"/>
      <c r="T5" s="121" t="s">
        <v>105</v>
      </c>
      <c r="U5" s="121"/>
      <c r="V5" s="74">
        <v>0.71399999999999997</v>
      </c>
      <c r="W5" s="68" t="s">
        <v>75</v>
      </c>
      <c r="X5" s="57">
        <v>1829</v>
      </c>
      <c r="Y5" s="61"/>
      <c r="Z5" s="61"/>
      <c r="AA5" s="61"/>
      <c r="AB5" s="61"/>
      <c r="AC5" s="61"/>
      <c r="AD5" s="61"/>
    </row>
    <row r="6" spans="1:30" x14ac:dyDescent="0.25">
      <c r="A6" s="3"/>
      <c r="B6" s="13" t="s">
        <v>6</v>
      </c>
      <c r="C6" s="9"/>
      <c r="D6" s="8"/>
      <c r="E6" s="110"/>
      <c r="F6" s="85"/>
      <c r="G6" s="10"/>
      <c r="H6" s="10"/>
      <c r="I6" s="10">
        <v>2</v>
      </c>
      <c r="J6" s="9"/>
      <c r="K6" s="9"/>
      <c r="L6" s="9"/>
      <c r="M6" s="10">
        <v>2</v>
      </c>
      <c r="N6" s="10"/>
      <c r="O6" s="10"/>
      <c r="P6" s="10">
        <v>1</v>
      </c>
      <c r="Q6" s="105" t="s">
        <v>110</v>
      </c>
      <c r="R6" s="105" t="s">
        <v>107</v>
      </c>
      <c r="S6" s="105" t="s">
        <v>103</v>
      </c>
      <c r="T6" s="105" t="s">
        <v>109</v>
      </c>
      <c r="U6" s="105"/>
      <c r="V6" s="26">
        <v>0.61499999999999999</v>
      </c>
      <c r="W6" s="111"/>
      <c r="X6" s="105"/>
      <c r="Y6" s="61"/>
      <c r="Z6" s="61"/>
      <c r="AA6" s="61"/>
      <c r="AB6" s="61"/>
      <c r="AC6" s="61"/>
      <c r="AD6" s="61"/>
    </row>
    <row r="7" spans="1:30" x14ac:dyDescent="0.25">
      <c r="A7" s="3"/>
      <c r="B7" s="112"/>
      <c r="C7" s="113"/>
      <c r="D7" s="114"/>
      <c r="E7" s="115"/>
      <c r="F7" s="116"/>
      <c r="G7" s="117"/>
      <c r="H7" s="115"/>
      <c r="I7" s="113"/>
      <c r="J7" s="115"/>
      <c r="K7" s="113"/>
      <c r="L7" s="115"/>
      <c r="M7" s="115"/>
      <c r="N7" s="115"/>
      <c r="O7" s="115"/>
      <c r="P7" s="115"/>
      <c r="Q7" s="118"/>
      <c r="R7" s="118"/>
      <c r="S7" s="118"/>
      <c r="T7" s="118"/>
      <c r="U7" s="118"/>
      <c r="V7" s="115"/>
      <c r="W7" s="115"/>
      <c r="X7" s="119"/>
      <c r="Y7" s="61"/>
      <c r="Z7" s="61"/>
      <c r="AA7" s="61"/>
      <c r="AB7" s="61"/>
      <c r="AC7" s="61"/>
      <c r="AD7" s="61"/>
    </row>
    <row r="8" spans="1:30" x14ac:dyDescent="0.25">
      <c r="A8" s="1"/>
      <c r="B8" s="65" t="s">
        <v>98</v>
      </c>
      <c r="C8" s="13" t="s">
        <v>34</v>
      </c>
      <c r="D8" s="66" t="s">
        <v>35</v>
      </c>
      <c r="E8" s="67" t="s">
        <v>1</v>
      </c>
      <c r="F8" s="14"/>
      <c r="G8" s="53" t="s">
        <v>36</v>
      </c>
      <c r="H8" s="54" t="s">
        <v>37</v>
      </c>
      <c r="I8" s="54" t="s">
        <v>25</v>
      </c>
      <c r="J8" s="9" t="s">
        <v>38</v>
      </c>
      <c r="K8" s="55" t="s">
        <v>39</v>
      </c>
      <c r="L8" s="55" t="s">
        <v>40</v>
      </c>
      <c r="M8" s="53" t="s">
        <v>41</v>
      </c>
      <c r="N8" s="53" t="s">
        <v>24</v>
      </c>
      <c r="O8" s="54" t="s">
        <v>42</v>
      </c>
      <c r="P8" s="53" t="s">
        <v>37</v>
      </c>
      <c r="Q8" s="124" t="s">
        <v>12</v>
      </c>
      <c r="R8" s="124">
        <v>1</v>
      </c>
      <c r="S8" s="124">
        <v>2</v>
      </c>
      <c r="T8" s="124">
        <v>3</v>
      </c>
      <c r="U8" s="124" t="s">
        <v>43</v>
      </c>
      <c r="V8" s="9" t="s">
        <v>17</v>
      </c>
      <c r="W8" s="8" t="s">
        <v>44</v>
      </c>
      <c r="X8" s="8" t="s">
        <v>45</v>
      </c>
      <c r="Y8" s="61"/>
      <c r="Z8" s="61"/>
      <c r="AA8" s="61"/>
      <c r="AB8" s="61"/>
      <c r="AC8" s="61"/>
      <c r="AD8" s="61"/>
    </row>
    <row r="9" spans="1:30" x14ac:dyDescent="0.25">
      <c r="A9" s="3"/>
      <c r="B9" s="145" t="s">
        <v>99</v>
      </c>
      <c r="C9" s="146" t="s">
        <v>100</v>
      </c>
      <c r="D9" s="147" t="s">
        <v>46</v>
      </c>
      <c r="E9" s="148" t="s">
        <v>47</v>
      </c>
      <c r="F9" s="149"/>
      <c r="G9" s="150">
        <v>1</v>
      </c>
      <c r="H9" s="151"/>
      <c r="I9" s="150"/>
      <c r="J9" s="152" t="s">
        <v>101</v>
      </c>
      <c r="K9" s="152">
        <v>6</v>
      </c>
      <c r="L9" s="152"/>
      <c r="M9" s="152">
        <v>1</v>
      </c>
      <c r="N9" s="150"/>
      <c r="O9" s="151"/>
      <c r="P9" s="151" t="s">
        <v>102</v>
      </c>
      <c r="Q9" s="153" t="s">
        <v>103</v>
      </c>
      <c r="R9" s="153" t="s">
        <v>104</v>
      </c>
      <c r="S9" s="153" t="s">
        <v>105</v>
      </c>
      <c r="T9" s="153"/>
      <c r="U9" s="153"/>
      <c r="V9" s="154">
        <v>0.66700000000000004</v>
      </c>
      <c r="W9" s="145" t="s">
        <v>75</v>
      </c>
      <c r="X9" s="150">
        <v>2613</v>
      </c>
      <c r="Y9" s="61"/>
      <c r="Z9" s="61"/>
      <c r="AA9" s="61"/>
      <c r="AB9" s="61"/>
      <c r="AC9" s="61"/>
      <c r="AD9" s="61"/>
    </row>
    <row r="10" spans="1:30" x14ac:dyDescent="0.25">
      <c r="A10" s="3"/>
      <c r="B10" s="68" t="s">
        <v>117</v>
      </c>
      <c r="C10" s="69" t="s">
        <v>119</v>
      </c>
      <c r="D10" s="58" t="s">
        <v>46</v>
      </c>
      <c r="E10" s="120" t="s">
        <v>47</v>
      </c>
      <c r="F10" s="149"/>
      <c r="G10" s="57"/>
      <c r="H10" s="72"/>
      <c r="I10" s="57">
        <v>1</v>
      </c>
      <c r="J10" s="73" t="s">
        <v>55</v>
      </c>
      <c r="K10" s="73">
        <v>6</v>
      </c>
      <c r="L10" s="73"/>
      <c r="M10" s="73">
        <v>1</v>
      </c>
      <c r="N10" s="57"/>
      <c r="O10" s="72"/>
      <c r="P10" s="72"/>
      <c r="Q10" s="121" t="s">
        <v>97</v>
      </c>
      <c r="R10" s="121"/>
      <c r="S10" s="121"/>
      <c r="T10" s="121" t="s">
        <v>97</v>
      </c>
      <c r="U10" s="121"/>
      <c r="V10" s="74">
        <v>0.5</v>
      </c>
      <c r="W10" s="68" t="s">
        <v>75</v>
      </c>
      <c r="X10" s="57">
        <v>1468</v>
      </c>
      <c r="Y10" s="61"/>
      <c r="Z10" s="61"/>
      <c r="AA10" s="61"/>
      <c r="AB10" s="61"/>
      <c r="AC10" s="61"/>
      <c r="AD10" s="61"/>
    </row>
    <row r="11" spans="1:30" x14ac:dyDescent="0.25">
      <c r="A11" s="3"/>
      <c r="B11" s="68" t="s">
        <v>125</v>
      </c>
      <c r="C11" s="69" t="s">
        <v>126</v>
      </c>
      <c r="D11" s="58" t="s">
        <v>46</v>
      </c>
      <c r="E11" s="120" t="s">
        <v>47</v>
      </c>
      <c r="F11" s="149"/>
      <c r="G11" s="57"/>
      <c r="H11" s="72"/>
      <c r="I11" s="57">
        <v>1</v>
      </c>
      <c r="J11" s="73" t="s">
        <v>55</v>
      </c>
      <c r="K11" s="73">
        <v>3</v>
      </c>
      <c r="L11" s="73" t="s">
        <v>127</v>
      </c>
      <c r="M11" s="73">
        <v>1</v>
      </c>
      <c r="N11" s="57"/>
      <c r="O11" s="72"/>
      <c r="P11" s="72"/>
      <c r="Q11" s="121" t="s">
        <v>128</v>
      </c>
      <c r="R11" s="121" t="s">
        <v>105</v>
      </c>
      <c r="S11" s="121" t="s">
        <v>129</v>
      </c>
      <c r="T11" s="121" t="s">
        <v>105</v>
      </c>
      <c r="U11" s="121"/>
      <c r="V11" s="74">
        <v>0.57099999999999995</v>
      </c>
      <c r="W11" s="68" t="s">
        <v>130</v>
      </c>
      <c r="X11" s="57">
        <v>1441</v>
      </c>
      <c r="Y11" s="61"/>
      <c r="Z11" s="61"/>
      <c r="AA11" s="61"/>
      <c r="AB11" s="61"/>
      <c r="AC11" s="61"/>
      <c r="AD11" s="61"/>
    </row>
    <row r="12" spans="1:30" x14ac:dyDescent="0.25">
      <c r="A12" s="3"/>
      <c r="B12" s="13" t="s">
        <v>6</v>
      </c>
      <c r="C12" s="9"/>
      <c r="D12" s="8"/>
      <c r="E12" s="110"/>
      <c r="F12" s="85"/>
      <c r="G12" s="10">
        <v>1</v>
      </c>
      <c r="H12" s="10"/>
      <c r="I12" s="10">
        <v>2</v>
      </c>
      <c r="J12" s="9"/>
      <c r="K12" s="9"/>
      <c r="L12" s="9"/>
      <c r="M12" s="10">
        <v>3</v>
      </c>
      <c r="N12" s="10"/>
      <c r="O12" s="10"/>
      <c r="P12" s="10">
        <v>1</v>
      </c>
      <c r="Q12" s="105" t="s">
        <v>131</v>
      </c>
      <c r="R12" s="105" t="s">
        <v>103</v>
      </c>
      <c r="S12" s="105" t="s">
        <v>132</v>
      </c>
      <c r="T12" s="105" t="s">
        <v>109</v>
      </c>
      <c r="U12" s="105"/>
      <c r="V12" s="26">
        <v>0.58299999999999996</v>
      </c>
      <c r="W12" s="111"/>
      <c r="X12" s="105"/>
      <c r="Y12" s="61"/>
      <c r="Z12" s="61"/>
      <c r="AA12" s="61"/>
      <c r="AB12" s="61"/>
      <c r="AC12" s="61"/>
      <c r="AD12" s="61"/>
    </row>
    <row r="13" spans="1:30" x14ac:dyDescent="0.25">
      <c r="A13" s="3"/>
      <c r="B13" s="112"/>
      <c r="C13" s="113"/>
      <c r="D13" s="114"/>
      <c r="E13" s="115"/>
      <c r="F13" s="116"/>
      <c r="G13" s="117"/>
      <c r="H13" s="115"/>
      <c r="I13" s="113"/>
      <c r="J13" s="115"/>
      <c r="K13" s="113"/>
      <c r="L13" s="115"/>
      <c r="M13" s="115"/>
      <c r="N13" s="115"/>
      <c r="O13" s="115"/>
      <c r="P13" s="115"/>
      <c r="Q13" s="118"/>
      <c r="R13" s="118"/>
      <c r="S13" s="118"/>
      <c r="T13" s="118"/>
      <c r="U13" s="118"/>
      <c r="V13" s="115"/>
      <c r="W13" s="115"/>
      <c r="X13" s="119"/>
      <c r="Y13" s="61"/>
      <c r="Z13" s="61"/>
      <c r="AA13" s="61"/>
      <c r="AB13" s="61"/>
      <c r="AC13" s="61"/>
      <c r="AD13" s="61"/>
    </row>
    <row r="14" spans="1:30" x14ac:dyDescent="0.25">
      <c r="A14" s="3"/>
      <c r="B14" s="75"/>
      <c r="C14" s="27"/>
      <c r="D14" s="75"/>
      <c r="E14" s="76"/>
      <c r="G14" s="27"/>
      <c r="H14" s="29"/>
      <c r="I14" s="27"/>
      <c r="J14" s="14"/>
      <c r="K14" s="14"/>
      <c r="L14" s="14"/>
      <c r="M14" s="27"/>
      <c r="N14" s="27"/>
      <c r="O14" s="27"/>
      <c r="P14" s="27"/>
      <c r="Q14" s="126"/>
      <c r="R14" s="126"/>
      <c r="S14" s="126"/>
      <c r="T14" s="126"/>
      <c r="U14" s="126"/>
      <c r="V14" s="27"/>
      <c r="W14" s="75"/>
      <c r="X14" s="27"/>
      <c r="Y14" s="61"/>
      <c r="Z14" s="61"/>
      <c r="AA14" s="61"/>
      <c r="AB14" s="61"/>
      <c r="AC14" s="61"/>
      <c r="AD14" s="61"/>
    </row>
    <row r="15" spans="1:30" x14ac:dyDescent="0.25">
      <c r="A15" s="3"/>
      <c r="B15" s="75"/>
      <c r="C15" s="27"/>
      <c r="D15" s="75"/>
      <c r="E15" s="76"/>
      <c r="G15" s="27"/>
      <c r="H15" s="29"/>
      <c r="I15" s="27"/>
      <c r="J15" s="14"/>
      <c r="K15" s="14"/>
      <c r="L15" s="14"/>
      <c r="M15" s="27"/>
      <c r="N15" s="27"/>
      <c r="O15" s="27"/>
      <c r="P15" s="27"/>
      <c r="Q15" s="126"/>
      <c r="R15" s="126"/>
      <c r="S15" s="126"/>
      <c r="T15" s="126"/>
      <c r="U15" s="126"/>
      <c r="V15" s="27"/>
      <c r="W15" s="75"/>
      <c r="X15" s="27"/>
      <c r="Y15" s="61"/>
      <c r="Z15" s="61"/>
      <c r="AA15" s="61"/>
      <c r="AB15" s="61"/>
      <c r="AC15" s="61"/>
      <c r="AD15" s="61"/>
    </row>
    <row r="16" spans="1:30" x14ac:dyDescent="0.25">
      <c r="A16" s="3"/>
      <c r="B16" s="75"/>
      <c r="C16" s="27"/>
      <c r="D16" s="75"/>
      <c r="E16" s="76"/>
      <c r="G16" s="27"/>
      <c r="H16" s="29"/>
      <c r="I16" s="27"/>
      <c r="J16" s="14"/>
      <c r="K16" s="14"/>
      <c r="L16" s="14"/>
      <c r="M16" s="27"/>
      <c r="N16" s="27"/>
      <c r="O16" s="27"/>
      <c r="P16" s="27"/>
      <c r="Q16" s="126"/>
      <c r="R16" s="126"/>
      <c r="S16" s="126"/>
      <c r="T16" s="126"/>
      <c r="U16" s="126"/>
      <c r="V16" s="27"/>
      <c r="W16" s="75"/>
      <c r="X16" s="27"/>
      <c r="Y16" s="61"/>
      <c r="Z16" s="61"/>
      <c r="AA16" s="61"/>
      <c r="AB16" s="61"/>
      <c r="AC16" s="61"/>
      <c r="AD16" s="61"/>
    </row>
    <row r="17" spans="1:30" x14ac:dyDescent="0.25">
      <c r="A17" s="3"/>
      <c r="B17" s="75"/>
      <c r="C17" s="27"/>
      <c r="D17" s="75"/>
      <c r="E17" s="76"/>
      <c r="G17" s="27"/>
      <c r="H17" s="29"/>
      <c r="I17" s="27"/>
      <c r="J17" s="14"/>
      <c r="K17" s="14"/>
      <c r="L17" s="14"/>
      <c r="M17" s="27"/>
      <c r="N17" s="27"/>
      <c r="O17" s="27"/>
      <c r="P17" s="27"/>
      <c r="Q17" s="126"/>
      <c r="R17" s="126"/>
      <c r="S17" s="126"/>
      <c r="T17" s="126"/>
      <c r="U17" s="126"/>
      <c r="V17" s="27"/>
      <c r="W17" s="75"/>
      <c r="X17" s="27"/>
      <c r="Y17" s="61"/>
      <c r="Z17" s="61"/>
      <c r="AA17" s="61"/>
      <c r="AB17" s="61"/>
      <c r="AC17" s="61"/>
      <c r="AD17" s="61"/>
    </row>
    <row r="18" spans="1:30" x14ac:dyDescent="0.25">
      <c r="A18" s="3"/>
      <c r="B18" s="75"/>
      <c r="C18" s="27"/>
      <c r="D18" s="75"/>
      <c r="E18" s="76"/>
      <c r="G18" s="27"/>
      <c r="H18" s="29"/>
      <c r="I18" s="27"/>
      <c r="J18" s="14"/>
      <c r="K18" s="14"/>
      <c r="L18" s="14"/>
      <c r="M18" s="27"/>
      <c r="N18" s="27"/>
      <c r="O18" s="27"/>
      <c r="P18" s="27"/>
      <c r="Q18" s="126"/>
      <c r="R18" s="126"/>
      <c r="S18" s="126"/>
      <c r="T18" s="126"/>
      <c r="U18" s="126"/>
      <c r="V18" s="27"/>
      <c r="W18" s="75"/>
      <c r="X18" s="27"/>
      <c r="Y18" s="61"/>
      <c r="Z18" s="61"/>
      <c r="AA18" s="61"/>
      <c r="AB18" s="61"/>
      <c r="AC18" s="61"/>
      <c r="AD18" s="61"/>
    </row>
    <row r="19" spans="1:30" x14ac:dyDescent="0.25">
      <c r="A19" s="3"/>
      <c r="B19" s="75"/>
      <c r="C19" s="27"/>
      <c r="D19" s="75"/>
      <c r="E19" s="76"/>
      <c r="G19" s="27"/>
      <c r="H19" s="29"/>
      <c r="I19" s="27"/>
      <c r="J19" s="14"/>
      <c r="K19" s="14"/>
      <c r="L19" s="14"/>
      <c r="M19" s="27"/>
      <c r="N19" s="27"/>
      <c r="O19" s="27"/>
      <c r="P19" s="27"/>
      <c r="Q19" s="126"/>
      <c r="R19" s="126"/>
      <c r="S19" s="126"/>
      <c r="T19" s="126"/>
      <c r="U19" s="126"/>
      <c r="V19" s="27"/>
      <c r="W19" s="75"/>
      <c r="X19" s="27"/>
      <c r="Y19" s="61"/>
      <c r="Z19" s="61"/>
      <c r="AA19" s="61"/>
      <c r="AB19" s="61"/>
      <c r="AC19" s="61"/>
      <c r="AD19" s="61"/>
    </row>
    <row r="20" spans="1:30" x14ac:dyDescent="0.25">
      <c r="A20" s="3"/>
      <c r="B20" s="75"/>
      <c r="C20" s="27"/>
      <c r="D20" s="75"/>
      <c r="E20" s="76"/>
      <c r="G20" s="27"/>
      <c r="H20" s="29"/>
      <c r="I20" s="27"/>
      <c r="J20" s="14"/>
      <c r="K20" s="14"/>
      <c r="L20" s="14"/>
      <c r="M20" s="27"/>
      <c r="N20" s="27"/>
      <c r="O20" s="27"/>
      <c r="P20" s="27"/>
      <c r="Q20" s="126"/>
      <c r="R20" s="126"/>
      <c r="S20" s="126"/>
      <c r="T20" s="126"/>
      <c r="U20" s="126"/>
      <c r="V20" s="27"/>
      <c r="W20" s="75"/>
      <c r="X20" s="27"/>
      <c r="Y20" s="61"/>
      <c r="Z20" s="61"/>
      <c r="AA20" s="61"/>
      <c r="AB20" s="61"/>
      <c r="AC20" s="61"/>
      <c r="AD20" s="61"/>
    </row>
    <row r="21" spans="1:30" x14ac:dyDescent="0.25">
      <c r="A21" s="3"/>
      <c r="B21" s="75"/>
      <c r="C21" s="27"/>
      <c r="D21" s="75"/>
      <c r="E21" s="76"/>
      <c r="G21" s="27"/>
      <c r="H21" s="29"/>
      <c r="I21" s="27"/>
      <c r="J21" s="14"/>
      <c r="K21" s="14"/>
      <c r="L21" s="14"/>
      <c r="M21" s="27"/>
      <c r="N21" s="27"/>
      <c r="O21" s="27"/>
      <c r="P21" s="27"/>
      <c r="Q21" s="126"/>
      <c r="R21" s="126"/>
      <c r="S21" s="126"/>
      <c r="T21" s="126"/>
      <c r="U21" s="126"/>
      <c r="V21" s="27"/>
      <c r="W21" s="75"/>
      <c r="X21" s="27"/>
      <c r="Y21" s="61"/>
      <c r="Z21" s="61"/>
      <c r="AA21" s="61"/>
      <c r="AB21" s="61"/>
      <c r="AC21" s="61"/>
      <c r="AD21" s="61"/>
    </row>
    <row r="22" spans="1:30" x14ac:dyDescent="0.25">
      <c r="A22" s="3"/>
      <c r="B22" s="75"/>
      <c r="C22" s="27"/>
      <c r="D22" s="75"/>
      <c r="E22" s="76"/>
      <c r="G22" s="27"/>
      <c r="H22" s="29"/>
      <c r="I22" s="27"/>
      <c r="J22" s="14"/>
      <c r="K22" s="14"/>
      <c r="L22" s="14"/>
      <c r="M22" s="27"/>
      <c r="N22" s="27"/>
      <c r="O22" s="27"/>
      <c r="P22" s="27"/>
      <c r="Q22" s="126"/>
      <c r="R22" s="126"/>
      <c r="S22" s="126"/>
      <c r="T22" s="126"/>
      <c r="U22" s="126"/>
      <c r="V22" s="27"/>
      <c r="W22" s="75"/>
      <c r="X22" s="27"/>
      <c r="Y22" s="61"/>
      <c r="Z22" s="61"/>
      <c r="AA22" s="61"/>
      <c r="AB22" s="61"/>
      <c r="AC22" s="61"/>
      <c r="AD22" s="61"/>
    </row>
    <row r="23" spans="1:30" x14ac:dyDescent="0.25">
      <c r="A23" s="3"/>
      <c r="B23" s="75"/>
      <c r="C23" s="27"/>
      <c r="D23" s="75"/>
      <c r="E23" s="76"/>
      <c r="G23" s="27"/>
      <c r="H23" s="29"/>
      <c r="I23" s="27"/>
      <c r="J23" s="14"/>
      <c r="K23" s="14"/>
      <c r="L23" s="14"/>
      <c r="M23" s="27"/>
      <c r="N23" s="27"/>
      <c r="O23" s="27"/>
      <c r="P23" s="27"/>
      <c r="Q23" s="126"/>
      <c r="R23" s="126"/>
      <c r="S23" s="126"/>
      <c r="T23" s="126"/>
      <c r="U23" s="126"/>
      <c r="V23" s="27"/>
      <c r="W23" s="75"/>
      <c r="X23" s="27"/>
      <c r="Y23" s="61"/>
      <c r="Z23" s="61"/>
      <c r="AA23" s="61"/>
      <c r="AB23" s="61"/>
      <c r="AC23" s="61"/>
      <c r="AD23" s="61"/>
    </row>
    <row r="24" spans="1:30" x14ac:dyDescent="0.25">
      <c r="A24" s="3"/>
      <c r="B24" s="75"/>
      <c r="C24" s="27"/>
      <c r="D24" s="75"/>
      <c r="E24" s="76"/>
      <c r="G24" s="27"/>
      <c r="H24" s="29"/>
      <c r="I24" s="27"/>
      <c r="J24" s="14"/>
      <c r="K24" s="14"/>
      <c r="L24" s="14"/>
      <c r="M24" s="27"/>
      <c r="N24" s="27"/>
      <c r="O24" s="27"/>
      <c r="P24" s="27"/>
      <c r="Q24" s="126"/>
      <c r="R24" s="126"/>
      <c r="S24" s="126"/>
      <c r="T24" s="126"/>
      <c r="U24" s="126"/>
      <c r="V24" s="27"/>
      <c r="W24" s="75"/>
      <c r="X24" s="27"/>
      <c r="Y24" s="61"/>
      <c r="Z24" s="61"/>
      <c r="AA24" s="61"/>
      <c r="AB24" s="61"/>
      <c r="AC24" s="61"/>
      <c r="AD24" s="61"/>
    </row>
    <row r="25" spans="1:30" x14ac:dyDescent="0.25">
      <c r="A25" s="3"/>
      <c r="B25" s="75"/>
      <c r="C25" s="27"/>
      <c r="D25" s="75"/>
      <c r="E25" s="76"/>
      <c r="G25" s="27"/>
      <c r="H25" s="29"/>
      <c r="I25" s="27"/>
      <c r="J25" s="14"/>
      <c r="K25" s="14"/>
      <c r="L25" s="14"/>
      <c r="M25" s="27"/>
      <c r="N25" s="27"/>
      <c r="O25" s="27"/>
      <c r="P25" s="27"/>
      <c r="Q25" s="126"/>
      <c r="R25" s="126"/>
      <c r="S25" s="126"/>
      <c r="T25" s="126"/>
      <c r="U25" s="126"/>
      <c r="V25" s="27"/>
      <c r="W25" s="75"/>
      <c r="X25" s="27"/>
      <c r="Y25" s="61"/>
      <c r="Z25" s="61"/>
      <c r="AA25" s="61"/>
      <c r="AB25" s="61"/>
      <c r="AC25" s="61"/>
      <c r="AD25" s="61"/>
    </row>
    <row r="26" spans="1:30" x14ac:dyDescent="0.25">
      <c r="A26" s="3"/>
      <c r="B26" s="75"/>
      <c r="C26" s="27"/>
      <c r="D26" s="75"/>
      <c r="E26" s="76"/>
      <c r="G26" s="27"/>
      <c r="H26" s="29"/>
      <c r="I26" s="27"/>
      <c r="J26" s="14"/>
      <c r="K26" s="14"/>
      <c r="L26" s="14"/>
      <c r="M26" s="27"/>
      <c r="N26" s="27"/>
      <c r="O26" s="27"/>
      <c r="P26" s="27"/>
      <c r="Q26" s="126"/>
      <c r="R26" s="126"/>
      <c r="S26" s="126"/>
      <c r="T26" s="126"/>
      <c r="U26" s="126"/>
      <c r="V26" s="27"/>
      <c r="W26" s="75"/>
      <c r="X26" s="27"/>
      <c r="Y26" s="61"/>
      <c r="Z26" s="61"/>
      <c r="AA26" s="61"/>
      <c r="AB26" s="61"/>
      <c r="AC26" s="61"/>
      <c r="AD26" s="61"/>
    </row>
    <row r="27" spans="1:30" x14ac:dyDescent="0.25">
      <c r="A27" s="3"/>
      <c r="B27" s="75"/>
      <c r="C27" s="27"/>
      <c r="D27" s="75"/>
      <c r="E27" s="76"/>
      <c r="G27" s="27"/>
      <c r="H27" s="29"/>
      <c r="I27" s="27"/>
      <c r="J27" s="14"/>
      <c r="K27" s="14"/>
      <c r="L27" s="14"/>
      <c r="M27" s="27"/>
      <c r="N27" s="27"/>
      <c r="O27" s="27"/>
      <c r="P27" s="27"/>
      <c r="Q27" s="126"/>
      <c r="R27" s="126"/>
      <c r="S27" s="126"/>
      <c r="T27" s="126"/>
      <c r="U27" s="126"/>
      <c r="V27" s="27"/>
      <c r="W27" s="75"/>
      <c r="X27" s="27"/>
      <c r="Y27" s="61"/>
      <c r="Z27" s="61"/>
      <c r="AA27" s="61"/>
      <c r="AB27" s="61"/>
      <c r="AC27" s="61"/>
      <c r="AD27" s="61"/>
    </row>
    <row r="28" spans="1:30" x14ac:dyDescent="0.25">
      <c r="A28" s="3"/>
      <c r="B28" s="75"/>
      <c r="C28" s="27"/>
      <c r="D28" s="75"/>
      <c r="E28" s="76"/>
      <c r="G28" s="27"/>
      <c r="H28" s="29"/>
      <c r="I28" s="27"/>
      <c r="J28" s="14"/>
      <c r="K28" s="14"/>
      <c r="L28" s="14"/>
      <c r="M28" s="27"/>
      <c r="N28" s="27"/>
      <c r="O28" s="27"/>
      <c r="P28" s="27"/>
      <c r="Q28" s="126"/>
      <c r="R28" s="126"/>
      <c r="S28" s="126"/>
      <c r="T28" s="126"/>
      <c r="U28" s="126"/>
      <c r="V28" s="27"/>
      <c r="W28" s="75"/>
      <c r="X28" s="27"/>
      <c r="Y28" s="61"/>
      <c r="Z28" s="61"/>
      <c r="AA28" s="61"/>
      <c r="AB28" s="61"/>
      <c r="AC28" s="61"/>
      <c r="AD28" s="61"/>
    </row>
    <row r="29" spans="1:30" x14ac:dyDescent="0.25">
      <c r="A29" s="3"/>
      <c r="B29" s="75"/>
      <c r="C29" s="27"/>
      <c r="D29" s="75"/>
      <c r="E29" s="76"/>
      <c r="G29" s="27"/>
      <c r="H29" s="29"/>
      <c r="I29" s="27"/>
      <c r="J29" s="14"/>
      <c r="K29" s="14"/>
      <c r="L29" s="14"/>
      <c r="M29" s="27"/>
      <c r="N29" s="27"/>
      <c r="O29" s="27"/>
      <c r="P29" s="27"/>
      <c r="Q29" s="126"/>
      <c r="R29" s="126"/>
      <c r="S29" s="126"/>
      <c r="T29" s="126"/>
      <c r="U29" s="126"/>
      <c r="V29" s="27"/>
      <c r="W29" s="75"/>
      <c r="X29" s="27"/>
      <c r="Y29" s="61"/>
      <c r="Z29" s="61"/>
      <c r="AA29" s="61"/>
      <c r="AB29" s="61"/>
      <c r="AC29" s="61"/>
      <c r="AD29" s="61"/>
    </row>
    <row r="30" spans="1:30" x14ac:dyDescent="0.25">
      <c r="A30" s="3"/>
      <c r="B30" s="75"/>
      <c r="C30" s="27"/>
      <c r="D30" s="75"/>
      <c r="E30" s="76"/>
      <c r="G30" s="27"/>
      <c r="H30" s="29"/>
      <c r="I30" s="27"/>
      <c r="J30" s="14"/>
      <c r="K30" s="14"/>
      <c r="L30" s="14"/>
      <c r="M30" s="27"/>
      <c r="N30" s="27"/>
      <c r="O30" s="27"/>
      <c r="P30" s="27"/>
      <c r="Q30" s="126"/>
      <c r="R30" s="126"/>
      <c r="S30" s="126"/>
      <c r="T30" s="126"/>
      <c r="U30" s="126"/>
      <c r="V30" s="27"/>
      <c r="W30" s="75"/>
      <c r="X30" s="27"/>
      <c r="Y30" s="61"/>
      <c r="Z30" s="61"/>
      <c r="AA30" s="61"/>
      <c r="AB30" s="61"/>
      <c r="AC30" s="61"/>
      <c r="AD30" s="61"/>
    </row>
    <row r="31" spans="1:30" x14ac:dyDescent="0.25">
      <c r="A31" s="3"/>
      <c r="B31" s="75"/>
      <c r="C31" s="27"/>
      <c r="D31" s="75"/>
      <c r="E31" s="76"/>
      <c r="G31" s="27"/>
      <c r="H31" s="29"/>
      <c r="I31" s="27"/>
      <c r="J31" s="14"/>
      <c r="K31" s="14"/>
      <c r="L31" s="14"/>
      <c r="M31" s="27"/>
      <c r="N31" s="27"/>
      <c r="O31" s="27"/>
      <c r="P31" s="27"/>
      <c r="Q31" s="126"/>
      <c r="R31" s="126"/>
      <c r="S31" s="126"/>
      <c r="T31" s="126"/>
      <c r="U31" s="126"/>
      <c r="V31" s="27"/>
      <c r="W31" s="75"/>
      <c r="X31" s="27"/>
      <c r="Y31" s="61"/>
      <c r="Z31" s="61"/>
      <c r="AA31" s="61"/>
      <c r="AB31" s="61"/>
      <c r="AC31" s="61"/>
      <c r="AD31" s="61"/>
    </row>
    <row r="32" spans="1:30" x14ac:dyDescent="0.25">
      <c r="A32" s="3"/>
      <c r="B32" s="75"/>
      <c r="C32" s="27"/>
      <c r="D32" s="75"/>
      <c r="E32" s="76"/>
      <c r="G32" s="27"/>
      <c r="H32" s="29"/>
      <c r="I32" s="27"/>
      <c r="J32" s="14"/>
      <c r="K32" s="14"/>
      <c r="L32" s="14"/>
      <c r="M32" s="27"/>
      <c r="N32" s="27"/>
      <c r="O32" s="27"/>
      <c r="P32" s="27"/>
      <c r="Q32" s="126"/>
      <c r="R32" s="126"/>
      <c r="S32" s="126"/>
      <c r="T32" s="126"/>
      <c r="U32" s="126"/>
      <c r="V32" s="27"/>
      <c r="W32" s="75"/>
      <c r="X32" s="27"/>
      <c r="Y32" s="61"/>
      <c r="Z32" s="61"/>
      <c r="AA32" s="61"/>
      <c r="AB32" s="61"/>
      <c r="AC32" s="61"/>
      <c r="AD32" s="61"/>
    </row>
    <row r="33" spans="1:30" x14ac:dyDescent="0.25">
      <c r="A33" s="3"/>
      <c r="B33" s="75"/>
      <c r="C33" s="27"/>
      <c r="D33" s="75"/>
      <c r="E33" s="76"/>
      <c r="G33" s="27"/>
      <c r="H33" s="29"/>
      <c r="I33" s="27"/>
      <c r="J33" s="14"/>
      <c r="K33" s="14"/>
      <c r="L33" s="14"/>
      <c r="M33" s="27"/>
      <c r="N33" s="27"/>
      <c r="O33" s="27"/>
      <c r="P33" s="27"/>
      <c r="Q33" s="126"/>
      <c r="R33" s="126"/>
      <c r="S33" s="126"/>
      <c r="T33" s="126"/>
      <c r="U33" s="126"/>
      <c r="V33" s="27"/>
      <c r="W33" s="75"/>
      <c r="X33" s="27"/>
      <c r="Y33" s="61"/>
      <c r="Z33" s="61"/>
      <c r="AA33" s="61"/>
      <c r="AB33" s="61"/>
      <c r="AC33" s="61"/>
      <c r="AD33" s="61"/>
    </row>
    <row r="34" spans="1:30" x14ac:dyDescent="0.25">
      <c r="A34" s="3"/>
      <c r="B34" s="75"/>
      <c r="C34" s="27"/>
      <c r="D34" s="75"/>
      <c r="E34" s="76"/>
      <c r="G34" s="27"/>
      <c r="H34" s="29"/>
      <c r="I34" s="27"/>
      <c r="J34" s="14"/>
      <c r="K34" s="14"/>
      <c r="L34" s="14"/>
      <c r="M34" s="27"/>
      <c r="N34" s="27"/>
      <c r="O34" s="27"/>
      <c r="P34" s="27"/>
      <c r="Q34" s="126"/>
      <c r="R34" s="126"/>
      <c r="S34" s="126"/>
      <c r="T34" s="126"/>
      <c r="U34" s="126"/>
      <c r="V34" s="27"/>
      <c r="W34" s="75"/>
      <c r="X34" s="27"/>
      <c r="Y34" s="61"/>
      <c r="Z34" s="61"/>
      <c r="AA34" s="61"/>
      <c r="AB34" s="61"/>
      <c r="AC34" s="61"/>
      <c r="AD34" s="61"/>
    </row>
    <row r="35" spans="1:30" x14ac:dyDescent="0.25">
      <c r="A35" s="3"/>
      <c r="B35" s="75"/>
      <c r="C35" s="27"/>
      <c r="D35" s="75"/>
      <c r="E35" s="76"/>
      <c r="G35" s="27"/>
      <c r="H35" s="29"/>
      <c r="I35" s="27"/>
      <c r="J35" s="14"/>
      <c r="K35" s="14"/>
      <c r="L35" s="14"/>
      <c r="M35" s="27"/>
      <c r="N35" s="27"/>
      <c r="O35" s="27"/>
      <c r="P35" s="27"/>
      <c r="Q35" s="126"/>
      <c r="R35" s="126"/>
      <c r="S35" s="126"/>
      <c r="T35" s="126"/>
      <c r="U35" s="126"/>
      <c r="V35" s="27"/>
      <c r="W35" s="75"/>
      <c r="X35" s="27"/>
      <c r="Y35" s="61"/>
      <c r="Z35" s="61"/>
      <c r="AA35" s="61"/>
      <c r="AB35" s="61"/>
      <c r="AC35" s="61"/>
      <c r="AD35" s="61"/>
    </row>
    <row r="36" spans="1:30" x14ac:dyDescent="0.25">
      <c r="A36" s="3"/>
      <c r="B36" s="75"/>
      <c r="C36" s="27"/>
      <c r="D36" s="75"/>
      <c r="E36" s="76"/>
      <c r="G36" s="27"/>
      <c r="H36" s="29"/>
      <c r="I36" s="27"/>
      <c r="J36" s="14"/>
      <c r="K36" s="14"/>
      <c r="L36" s="14"/>
      <c r="M36" s="27"/>
      <c r="N36" s="27"/>
      <c r="O36" s="27"/>
      <c r="P36" s="27"/>
      <c r="Q36" s="126"/>
      <c r="R36" s="126"/>
      <c r="S36" s="126"/>
      <c r="T36" s="126"/>
      <c r="U36" s="126"/>
      <c r="V36" s="27"/>
      <c r="W36" s="75"/>
      <c r="X36" s="27"/>
      <c r="Y36" s="61"/>
      <c r="Z36" s="61"/>
      <c r="AA36" s="61"/>
      <c r="AB36" s="61"/>
      <c r="AC36" s="61"/>
      <c r="AD36" s="61"/>
    </row>
    <row r="37" spans="1:30" x14ac:dyDescent="0.25">
      <c r="A37" s="3"/>
      <c r="B37" s="75"/>
      <c r="C37" s="27"/>
      <c r="D37" s="75"/>
      <c r="E37" s="76"/>
      <c r="G37" s="27"/>
      <c r="H37" s="29"/>
      <c r="I37" s="27"/>
      <c r="J37" s="14"/>
      <c r="K37" s="14"/>
      <c r="L37" s="14"/>
      <c r="M37" s="27"/>
      <c r="N37" s="27"/>
      <c r="O37" s="27"/>
      <c r="P37" s="27"/>
      <c r="Q37" s="126"/>
      <c r="R37" s="126"/>
      <c r="S37" s="126"/>
      <c r="T37" s="126"/>
      <c r="U37" s="126"/>
      <c r="V37" s="27"/>
      <c r="W37" s="75"/>
      <c r="X37" s="27"/>
      <c r="Y37" s="61"/>
      <c r="Z37" s="61"/>
      <c r="AA37" s="61"/>
      <c r="AB37" s="61"/>
      <c r="AC37" s="61"/>
      <c r="AD37" s="61"/>
    </row>
    <row r="38" spans="1:30" x14ac:dyDescent="0.25">
      <c r="A38" s="3"/>
      <c r="B38" s="75"/>
      <c r="C38" s="27"/>
      <c r="D38" s="75"/>
      <c r="E38" s="76"/>
      <c r="G38" s="27"/>
      <c r="H38" s="29"/>
      <c r="I38" s="27"/>
      <c r="J38" s="14"/>
      <c r="K38" s="14"/>
      <c r="L38" s="14"/>
      <c r="M38" s="27"/>
      <c r="N38" s="27"/>
      <c r="O38" s="27"/>
      <c r="P38" s="27"/>
      <c r="Q38" s="126"/>
      <c r="R38" s="126"/>
      <c r="S38" s="126"/>
      <c r="T38" s="126"/>
      <c r="U38" s="126"/>
      <c r="V38" s="27"/>
      <c r="W38" s="75"/>
      <c r="X38" s="27"/>
      <c r="Y38" s="61"/>
      <c r="Z38" s="61"/>
      <c r="AA38" s="61"/>
      <c r="AB38" s="61"/>
      <c r="AC38" s="61"/>
      <c r="AD38" s="61"/>
    </row>
    <row r="39" spans="1:30" x14ac:dyDescent="0.25">
      <c r="A39" s="3"/>
      <c r="B39" s="75"/>
      <c r="C39" s="27"/>
      <c r="D39" s="75"/>
      <c r="E39" s="76"/>
      <c r="G39" s="27"/>
      <c r="H39" s="29"/>
      <c r="I39" s="27"/>
      <c r="J39" s="14"/>
      <c r="K39" s="14"/>
      <c r="L39" s="14"/>
      <c r="M39" s="27"/>
      <c r="N39" s="27"/>
      <c r="O39" s="27"/>
      <c r="P39" s="27"/>
      <c r="Q39" s="126"/>
      <c r="R39" s="126"/>
      <c r="S39" s="126"/>
      <c r="T39" s="126"/>
      <c r="U39" s="126"/>
      <c r="V39" s="27"/>
      <c r="W39" s="75"/>
      <c r="X39" s="27"/>
      <c r="Y39" s="61"/>
      <c r="Z39" s="61"/>
      <c r="AA39" s="61"/>
      <c r="AB39" s="61"/>
      <c r="AC39" s="61"/>
      <c r="AD39" s="61"/>
    </row>
    <row r="40" spans="1:30" x14ac:dyDescent="0.25">
      <c r="A40" s="3"/>
      <c r="B40" s="75"/>
      <c r="C40" s="27"/>
      <c r="D40" s="75"/>
      <c r="E40" s="76"/>
      <c r="G40" s="27"/>
      <c r="H40" s="29"/>
      <c r="I40" s="27"/>
      <c r="J40" s="14"/>
      <c r="K40" s="14"/>
      <c r="L40" s="14"/>
      <c r="M40" s="27"/>
      <c r="N40" s="27"/>
      <c r="O40" s="27"/>
      <c r="P40" s="27"/>
      <c r="Q40" s="126"/>
      <c r="R40" s="126"/>
      <c r="S40" s="126"/>
      <c r="T40" s="126"/>
      <c r="U40" s="126"/>
      <c r="V40" s="27"/>
      <c r="W40" s="75"/>
      <c r="X40" s="27"/>
      <c r="Y40" s="61"/>
      <c r="Z40" s="61"/>
      <c r="AA40" s="61"/>
      <c r="AB40" s="61"/>
      <c r="AC40" s="61"/>
      <c r="AD40" s="61"/>
    </row>
    <row r="41" spans="1:30" x14ac:dyDescent="0.25">
      <c r="A41" s="3"/>
      <c r="B41" s="75"/>
      <c r="C41" s="27"/>
      <c r="D41" s="75"/>
      <c r="E41" s="76"/>
      <c r="G41" s="27"/>
      <c r="H41" s="29"/>
      <c r="I41" s="27"/>
      <c r="J41" s="14"/>
      <c r="K41" s="14"/>
      <c r="L41" s="14"/>
      <c r="M41" s="27"/>
      <c r="N41" s="27"/>
      <c r="O41" s="27"/>
      <c r="P41" s="27"/>
      <c r="Q41" s="126"/>
      <c r="R41" s="126"/>
      <c r="S41" s="126"/>
      <c r="T41" s="126"/>
      <c r="U41" s="126"/>
      <c r="V41" s="27"/>
      <c r="W41" s="75"/>
      <c r="X41" s="27"/>
      <c r="Y41" s="61"/>
      <c r="Z41" s="61"/>
      <c r="AA41" s="61"/>
      <c r="AB41" s="61"/>
      <c r="AC41" s="61"/>
      <c r="AD41" s="61"/>
    </row>
    <row r="42" spans="1:30" x14ac:dyDescent="0.25">
      <c r="A42" s="3"/>
      <c r="B42" s="75"/>
      <c r="C42" s="27"/>
      <c r="D42" s="75"/>
      <c r="E42" s="76"/>
      <c r="G42" s="27"/>
      <c r="H42" s="29"/>
      <c r="I42" s="27"/>
      <c r="J42" s="14"/>
      <c r="K42" s="14"/>
      <c r="L42" s="14"/>
      <c r="M42" s="27"/>
      <c r="N42" s="27"/>
      <c r="O42" s="27"/>
      <c r="P42" s="27"/>
      <c r="Q42" s="126"/>
      <c r="R42" s="126"/>
      <c r="S42" s="126"/>
      <c r="T42" s="126"/>
      <c r="U42" s="126"/>
      <c r="V42" s="27"/>
      <c r="W42" s="75"/>
      <c r="X42" s="27"/>
      <c r="Y42" s="61"/>
      <c r="Z42" s="61"/>
      <c r="AA42" s="61"/>
      <c r="AB42" s="61"/>
      <c r="AC42" s="61"/>
      <c r="AD42" s="61"/>
    </row>
    <row r="43" spans="1:30" x14ac:dyDescent="0.25">
      <c r="A43" s="3"/>
      <c r="B43" s="75"/>
      <c r="C43" s="27"/>
      <c r="D43" s="75"/>
      <c r="E43" s="76"/>
      <c r="G43" s="27"/>
      <c r="H43" s="29"/>
      <c r="I43" s="27"/>
      <c r="J43" s="14"/>
      <c r="K43" s="14"/>
      <c r="L43" s="14"/>
      <c r="M43" s="27"/>
      <c r="N43" s="27"/>
      <c r="O43" s="27"/>
      <c r="P43" s="27"/>
      <c r="Q43" s="126"/>
      <c r="R43" s="126"/>
      <c r="S43" s="126"/>
      <c r="T43" s="126"/>
      <c r="U43" s="126"/>
      <c r="V43" s="27"/>
      <c r="W43" s="75"/>
      <c r="X43" s="27"/>
      <c r="Y43" s="61"/>
      <c r="Z43" s="61"/>
      <c r="AA43" s="61"/>
      <c r="AB43" s="61"/>
      <c r="AC43" s="61"/>
      <c r="AD43" s="61"/>
    </row>
    <row r="44" spans="1:30" x14ac:dyDescent="0.25">
      <c r="A44" s="3"/>
      <c r="B44" s="75"/>
      <c r="C44" s="27"/>
      <c r="D44" s="75"/>
      <c r="E44" s="76"/>
      <c r="G44" s="27"/>
      <c r="H44" s="29"/>
      <c r="I44" s="27"/>
      <c r="J44" s="14"/>
      <c r="K44" s="14"/>
      <c r="L44" s="14"/>
      <c r="M44" s="27"/>
      <c r="N44" s="27"/>
      <c r="O44" s="27"/>
      <c r="P44" s="27"/>
      <c r="Q44" s="126"/>
      <c r="R44" s="126"/>
      <c r="S44" s="126"/>
      <c r="T44" s="126"/>
      <c r="U44" s="126"/>
      <c r="V44" s="27"/>
      <c r="W44" s="75"/>
      <c r="X44" s="27"/>
      <c r="Y44" s="61"/>
      <c r="Z44" s="61"/>
      <c r="AA44" s="61"/>
      <c r="AB44" s="61"/>
      <c r="AC44" s="61"/>
      <c r="AD44" s="61"/>
    </row>
    <row r="45" spans="1:30" x14ac:dyDescent="0.25">
      <c r="A45" s="3"/>
      <c r="B45" s="75"/>
      <c r="C45" s="27"/>
      <c r="D45" s="75"/>
      <c r="E45" s="76"/>
      <c r="G45" s="27"/>
      <c r="H45" s="29"/>
      <c r="I45" s="27"/>
      <c r="J45" s="14"/>
      <c r="K45" s="14"/>
      <c r="L45" s="14"/>
      <c r="M45" s="27"/>
      <c r="N45" s="27"/>
      <c r="O45" s="27"/>
      <c r="P45" s="27"/>
      <c r="Q45" s="126"/>
      <c r="R45" s="126"/>
      <c r="S45" s="126"/>
      <c r="T45" s="126"/>
      <c r="U45" s="126"/>
      <c r="V45" s="27"/>
      <c r="W45" s="75"/>
      <c r="X45" s="27"/>
      <c r="Y45" s="61"/>
      <c r="Z45" s="61"/>
      <c r="AA45" s="61"/>
      <c r="AB45" s="61"/>
      <c r="AC45" s="61"/>
      <c r="AD45" s="61"/>
    </row>
    <row r="46" spans="1:30" x14ac:dyDescent="0.25">
      <c r="A46" s="3"/>
      <c r="B46" s="75"/>
      <c r="C46" s="27"/>
      <c r="D46" s="75"/>
      <c r="E46" s="76"/>
      <c r="G46" s="27"/>
      <c r="H46" s="29"/>
      <c r="I46" s="27"/>
      <c r="J46" s="14"/>
      <c r="K46" s="14"/>
      <c r="L46" s="14"/>
      <c r="M46" s="27"/>
      <c r="N46" s="27"/>
      <c r="O46" s="27"/>
      <c r="P46" s="27"/>
      <c r="Q46" s="126"/>
      <c r="R46" s="126"/>
      <c r="S46" s="126"/>
      <c r="T46" s="126"/>
      <c r="U46" s="126"/>
      <c r="V46" s="27"/>
      <c r="W46" s="75"/>
      <c r="X46" s="27"/>
      <c r="Y46" s="61"/>
      <c r="Z46" s="61"/>
      <c r="AA46" s="61"/>
      <c r="AB46" s="61"/>
      <c r="AC46" s="61"/>
      <c r="AD46" s="61"/>
    </row>
    <row r="47" spans="1:30" x14ac:dyDescent="0.25">
      <c r="A47" s="3"/>
      <c r="B47" s="75"/>
      <c r="C47" s="27"/>
      <c r="D47" s="75"/>
      <c r="E47" s="76"/>
      <c r="G47" s="27"/>
      <c r="H47" s="29"/>
      <c r="I47" s="27"/>
      <c r="J47" s="14"/>
      <c r="K47" s="14"/>
      <c r="L47" s="14"/>
      <c r="M47" s="27"/>
      <c r="N47" s="27"/>
      <c r="O47" s="27"/>
      <c r="P47" s="27"/>
      <c r="Q47" s="126"/>
      <c r="R47" s="126"/>
      <c r="S47" s="126"/>
      <c r="T47" s="126"/>
      <c r="U47" s="126"/>
      <c r="V47" s="27"/>
      <c r="W47" s="75"/>
      <c r="X47" s="27"/>
      <c r="Y47" s="61"/>
      <c r="Z47" s="61"/>
      <c r="AA47" s="61"/>
      <c r="AB47" s="61"/>
      <c r="AC47" s="61"/>
      <c r="AD47" s="61"/>
    </row>
    <row r="48" spans="1:30" x14ac:dyDescent="0.25">
      <c r="A48" s="3"/>
      <c r="B48" s="75"/>
      <c r="C48" s="27"/>
      <c r="D48" s="75"/>
      <c r="E48" s="76"/>
      <c r="G48" s="27"/>
      <c r="H48" s="29"/>
      <c r="I48" s="27"/>
      <c r="J48" s="14"/>
      <c r="K48" s="14"/>
      <c r="L48" s="14"/>
      <c r="M48" s="27"/>
      <c r="N48" s="27"/>
      <c r="O48" s="27"/>
      <c r="P48" s="27"/>
      <c r="Q48" s="126"/>
      <c r="R48" s="126"/>
      <c r="S48" s="126"/>
      <c r="T48" s="126"/>
      <c r="U48" s="126"/>
      <c r="V48" s="27"/>
      <c r="W48" s="75"/>
      <c r="X48" s="27"/>
      <c r="Y48" s="61"/>
      <c r="Z48" s="61"/>
      <c r="AA48" s="61"/>
      <c r="AB48" s="61"/>
      <c r="AC48" s="61"/>
      <c r="AD48" s="61"/>
    </row>
    <row r="49" spans="1:30" x14ac:dyDescent="0.25">
      <c r="A49" s="3"/>
      <c r="B49" s="75"/>
      <c r="C49" s="27"/>
      <c r="D49" s="75"/>
      <c r="E49" s="76"/>
      <c r="G49" s="27"/>
      <c r="H49" s="29"/>
      <c r="I49" s="27"/>
      <c r="J49" s="14"/>
      <c r="K49" s="14"/>
      <c r="L49" s="14"/>
      <c r="M49" s="27"/>
      <c r="N49" s="27"/>
      <c r="O49" s="27"/>
      <c r="P49" s="27"/>
      <c r="Q49" s="126"/>
      <c r="R49" s="126"/>
      <c r="S49" s="126"/>
      <c r="T49" s="126"/>
      <c r="U49" s="126"/>
      <c r="V49" s="27"/>
      <c r="W49" s="75"/>
      <c r="X49" s="27"/>
      <c r="Y49" s="61"/>
      <c r="Z49" s="61"/>
      <c r="AA49" s="61"/>
      <c r="AB49" s="61"/>
      <c r="AC49" s="61"/>
      <c r="AD49" s="61"/>
    </row>
    <row r="50" spans="1:30" x14ac:dyDescent="0.25">
      <c r="A50" s="3"/>
      <c r="B50" s="75"/>
      <c r="C50" s="27"/>
      <c r="D50" s="75"/>
      <c r="E50" s="76"/>
      <c r="G50" s="27"/>
      <c r="H50" s="29"/>
      <c r="I50" s="27"/>
      <c r="J50" s="14"/>
      <c r="K50" s="14"/>
      <c r="L50" s="14"/>
      <c r="M50" s="27"/>
      <c r="N50" s="27"/>
      <c r="O50" s="27"/>
      <c r="P50" s="27"/>
      <c r="Q50" s="126"/>
      <c r="R50" s="126"/>
      <c r="S50" s="126"/>
      <c r="T50" s="126"/>
      <c r="U50" s="126"/>
      <c r="V50" s="27"/>
      <c r="W50" s="75"/>
      <c r="X50" s="27"/>
      <c r="Y50" s="61"/>
      <c r="Z50" s="61"/>
      <c r="AA50" s="61"/>
      <c r="AB50" s="61"/>
      <c r="AC50" s="61"/>
      <c r="AD50" s="61"/>
    </row>
    <row r="51" spans="1:30" x14ac:dyDescent="0.25">
      <c r="A51" s="3"/>
      <c r="B51" s="75"/>
      <c r="C51" s="27"/>
      <c r="D51" s="75"/>
      <c r="E51" s="76"/>
      <c r="G51" s="27"/>
      <c r="H51" s="29"/>
      <c r="I51" s="27"/>
      <c r="J51" s="14"/>
      <c r="K51" s="14"/>
      <c r="L51" s="14"/>
      <c r="M51" s="27"/>
      <c r="N51" s="27"/>
      <c r="O51" s="27"/>
      <c r="P51" s="27"/>
      <c r="Q51" s="126"/>
      <c r="R51" s="126"/>
      <c r="S51" s="126"/>
      <c r="T51" s="126"/>
      <c r="U51" s="126"/>
      <c r="V51" s="27"/>
      <c r="W51" s="75"/>
      <c r="X51" s="27"/>
      <c r="Y51" s="61"/>
      <c r="Z51" s="61"/>
      <c r="AA51" s="61"/>
      <c r="AB51" s="61"/>
      <c r="AC51" s="61"/>
      <c r="AD51" s="61"/>
    </row>
    <row r="52" spans="1:30" x14ac:dyDescent="0.25">
      <c r="A52" s="3"/>
      <c r="B52" s="75"/>
      <c r="C52" s="27"/>
      <c r="D52" s="75"/>
      <c r="E52" s="76"/>
      <c r="G52" s="27"/>
      <c r="H52" s="29"/>
      <c r="I52" s="27"/>
      <c r="J52" s="14"/>
      <c r="K52" s="14"/>
      <c r="L52" s="14"/>
      <c r="M52" s="27"/>
      <c r="N52" s="27"/>
      <c r="O52" s="27"/>
      <c r="P52" s="27"/>
      <c r="Q52" s="126"/>
      <c r="R52" s="126"/>
      <c r="S52" s="126"/>
      <c r="T52" s="126"/>
      <c r="U52" s="126"/>
      <c r="V52" s="27"/>
      <c r="W52" s="75"/>
      <c r="X52" s="27"/>
      <c r="Y52" s="61"/>
      <c r="Z52" s="61"/>
      <c r="AA52" s="61"/>
      <c r="AB52" s="61"/>
      <c r="AC52" s="61"/>
      <c r="AD52" s="61"/>
    </row>
    <row r="53" spans="1:30" x14ac:dyDescent="0.25">
      <c r="A53" s="3"/>
      <c r="B53" s="75"/>
      <c r="C53" s="27"/>
      <c r="D53" s="75"/>
      <c r="E53" s="76"/>
      <c r="G53" s="27"/>
      <c r="H53" s="29"/>
      <c r="I53" s="27"/>
      <c r="J53" s="14"/>
      <c r="K53" s="14"/>
      <c r="L53" s="14"/>
      <c r="M53" s="27"/>
      <c r="N53" s="27"/>
      <c r="O53" s="27"/>
      <c r="P53" s="27"/>
      <c r="Q53" s="126"/>
      <c r="R53" s="126"/>
      <c r="S53" s="126"/>
      <c r="T53" s="126"/>
      <c r="U53" s="126"/>
      <c r="V53" s="27"/>
      <c r="W53" s="75"/>
      <c r="X53" s="27"/>
      <c r="Y53" s="61"/>
      <c r="Z53" s="61"/>
      <c r="AA53" s="61"/>
      <c r="AB53" s="61"/>
      <c r="AC53" s="61"/>
      <c r="AD53" s="61"/>
    </row>
    <row r="54" spans="1:30" x14ac:dyDescent="0.25">
      <c r="A54" s="3"/>
      <c r="B54" s="75"/>
      <c r="C54" s="27"/>
      <c r="D54" s="75"/>
      <c r="E54" s="76"/>
      <c r="G54" s="27"/>
      <c r="H54" s="29"/>
      <c r="I54" s="27"/>
      <c r="J54" s="14"/>
      <c r="K54" s="14"/>
      <c r="L54" s="14"/>
      <c r="M54" s="27"/>
      <c r="N54" s="27"/>
      <c r="O54" s="27"/>
      <c r="P54" s="27"/>
      <c r="Q54" s="126"/>
      <c r="R54" s="126"/>
      <c r="S54" s="126"/>
      <c r="T54" s="126"/>
      <c r="U54" s="126"/>
      <c r="V54" s="27"/>
      <c r="W54" s="75"/>
      <c r="X54" s="27"/>
      <c r="Y54" s="61"/>
      <c r="Z54" s="61"/>
      <c r="AA54" s="61"/>
      <c r="AB54" s="61"/>
      <c r="AC54" s="61"/>
      <c r="AD54" s="61"/>
    </row>
    <row r="55" spans="1:30" x14ac:dyDescent="0.25">
      <c r="A55" s="3"/>
      <c r="B55" s="75"/>
      <c r="C55" s="27"/>
      <c r="D55" s="75"/>
      <c r="E55" s="76"/>
      <c r="G55" s="27"/>
      <c r="H55" s="29"/>
      <c r="I55" s="27"/>
      <c r="J55" s="14"/>
      <c r="K55" s="14"/>
      <c r="L55" s="14"/>
      <c r="M55" s="27"/>
      <c r="N55" s="27"/>
      <c r="O55" s="27"/>
      <c r="P55" s="27"/>
      <c r="Q55" s="126"/>
      <c r="R55" s="126"/>
      <c r="S55" s="126"/>
      <c r="T55" s="126"/>
      <c r="U55" s="126"/>
      <c r="V55" s="27"/>
      <c r="W55" s="75"/>
      <c r="X55" s="27"/>
      <c r="Y55" s="61"/>
      <c r="Z55" s="61"/>
      <c r="AA55" s="61"/>
      <c r="AB55" s="61"/>
      <c r="AC55" s="61"/>
      <c r="AD55" s="61"/>
    </row>
    <row r="56" spans="1:30" x14ac:dyDescent="0.25">
      <c r="A56" s="3"/>
      <c r="B56" s="75"/>
      <c r="C56" s="27"/>
      <c r="D56" s="75"/>
      <c r="E56" s="76"/>
      <c r="G56" s="27"/>
      <c r="H56" s="29"/>
      <c r="I56" s="27"/>
      <c r="J56" s="14"/>
      <c r="K56" s="14"/>
      <c r="L56" s="14"/>
      <c r="M56" s="27"/>
      <c r="N56" s="27"/>
      <c r="O56" s="27"/>
      <c r="P56" s="27"/>
      <c r="Q56" s="126"/>
      <c r="R56" s="126"/>
      <c r="S56" s="126"/>
      <c r="T56" s="126"/>
      <c r="U56" s="126"/>
      <c r="V56" s="27"/>
      <c r="W56" s="75"/>
      <c r="X56" s="27"/>
      <c r="Y56" s="61"/>
      <c r="Z56" s="61"/>
      <c r="AA56" s="61"/>
      <c r="AB56" s="61"/>
      <c r="AC56" s="61"/>
      <c r="AD56" s="61"/>
    </row>
    <row r="57" spans="1:30" x14ac:dyDescent="0.25">
      <c r="A57" s="3"/>
      <c r="B57" s="75"/>
      <c r="C57" s="27"/>
      <c r="D57" s="75"/>
      <c r="E57" s="76"/>
      <c r="G57" s="27"/>
      <c r="H57" s="29"/>
      <c r="I57" s="27"/>
      <c r="J57" s="14"/>
      <c r="K57" s="14"/>
      <c r="L57" s="14"/>
      <c r="M57" s="27"/>
      <c r="N57" s="27"/>
      <c r="O57" s="27"/>
      <c r="P57" s="27"/>
      <c r="Q57" s="126"/>
      <c r="R57" s="126"/>
      <c r="S57" s="126"/>
      <c r="T57" s="126"/>
      <c r="U57" s="126"/>
      <c r="V57" s="27"/>
      <c r="W57" s="75"/>
      <c r="X57" s="27"/>
      <c r="Y57" s="61"/>
      <c r="Z57" s="61"/>
      <c r="AA57" s="61"/>
      <c r="AB57" s="61"/>
      <c r="AC57" s="61"/>
      <c r="AD57" s="61"/>
    </row>
    <row r="58" spans="1:30" x14ac:dyDescent="0.25">
      <c r="A58" s="3"/>
      <c r="B58" s="75"/>
      <c r="C58" s="27"/>
      <c r="D58" s="75"/>
      <c r="E58" s="76"/>
      <c r="G58" s="27"/>
      <c r="H58" s="29"/>
      <c r="I58" s="27"/>
      <c r="J58" s="14"/>
      <c r="K58" s="14"/>
      <c r="L58" s="14"/>
      <c r="M58" s="27"/>
      <c r="N58" s="27"/>
      <c r="O58" s="27"/>
      <c r="P58" s="27"/>
      <c r="Q58" s="126"/>
      <c r="R58" s="126"/>
      <c r="S58" s="126"/>
      <c r="T58" s="126"/>
      <c r="U58" s="126"/>
      <c r="V58" s="27"/>
      <c r="W58" s="75"/>
      <c r="X58" s="27"/>
      <c r="Y58" s="61"/>
      <c r="Z58" s="61"/>
      <c r="AA58" s="61"/>
      <c r="AB58" s="61"/>
      <c r="AC58" s="61"/>
      <c r="AD58" s="61"/>
    </row>
    <row r="59" spans="1:30" x14ac:dyDescent="0.25">
      <c r="A59" s="3"/>
      <c r="B59" s="75"/>
      <c r="C59" s="27"/>
      <c r="D59" s="75"/>
      <c r="E59" s="76"/>
      <c r="G59" s="27"/>
      <c r="H59" s="29"/>
      <c r="I59" s="27"/>
      <c r="J59" s="14"/>
      <c r="K59" s="14"/>
      <c r="L59" s="14"/>
      <c r="M59" s="27"/>
      <c r="N59" s="27"/>
      <c r="O59" s="27"/>
      <c r="P59" s="27"/>
      <c r="Q59" s="126"/>
      <c r="R59" s="126"/>
      <c r="S59" s="126"/>
      <c r="T59" s="126"/>
      <c r="U59" s="126"/>
      <c r="V59" s="27"/>
      <c r="W59" s="75"/>
      <c r="X59" s="27"/>
      <c r="Y59" s="61"/>
      <c r="Z59" s="61"/>
      <c r="AA59" s="61"/>
      <c r="AB59" s="61"/>
      <c r="AC59" s="61"/>
      <c r="AD59" s="61"/>
    </row>
    <row r="60" spans="1:30" x14ac:dyDescent="0.25">
      <c r="A60" s="3"/>
      <c r="B60" s="75"/>
      <c r="C60" s="27"/>
      <c r="D60" s="75"/>
      <c r="E60" s="76"/>
      <c r="G60" s="27"/>
      <c r="H60" s="29"/>
      <c r="I60" s="27"/>
      <c r="J60" s="14"/>
      <c r="K60" s="14"/>
      <c r="L60" s="14"/>
      <c r="M60" s="27"/>
      <c r="N60" s="27"/>
      <c r="O60" s="27"/>
      <c r="P60" s="27"/>
      <c r="Q60" s="126"/>
      <c r="R60" s="126"/>
      <c r="S60" s="126"/>
      <c r="T60" s="126"/>
      <c r="U60" s="126"/>
      <c r="V60" s="27"/>
      <c r="W60" s="75"/>
      <c r="X60" s="27"/>
      <c r="Y60" s="61"/>
      <c r="Z60" s="61"/>
      <c r="AA60" s="61"/>
      <c r="AB60" s="61"/>
      <c r="AC60" s="61"/>
      <c r="AD60" s="61"/>
    </row>
    <row r="61" spans="1:30" x14ac:dyDescent="0.25">
      <c r="A61" s="3"/>
      <c r="B61" s="75"/>
      <c r="C61" s="27"/>
      <c r="D61" s="75"/>
      <c r="E61" s="76"/>
      <c r="G61" s="27"/>
      <c r="H61" s="29"/>
      <c r="I61" s="27"/>
      <c r="J61" s="14"/>
      <c r="K61" s="14"/>
      <c r="L61" s="14"/>
      <c r="M61" s="27"/>
      <c r="N61" s="27"/>
      <c r="O61" s="27"/>
      <c r="P61" s="27"/>
      <c r="Q61" s="126"/>
      <c r="R61" s="126"/>
      <c r="S61" s="126"/>
      <c r="T61" s="126"/>
      <c r="U61" s="126"/>
      <c r="V61" s="27"/>
      <c r="W61" s="75"/>
      <c r="X61" s="27"/>
      <c r="Y61" s="61"/>
      <c r="Z61" s="61"/>
      <c r="AA61" s="61"/>
      <c r="AB61" s="61"/>
      <c r="AC61" s="61"/>
      <c r="AD61" s="61"/>
    </row>
    <row r="62" spans="1:30" x14ac:dyDescent="0.25">
      <c r="A62" s="3"/>
      <c r="B62" s="75"/>
      <c r="C62" s="27"/>
      <c r="D62" s="75"/>
      <c r="E62" s="76"/>
      <c r="G62" s="27"/>
      <c r="H62" s="29"/>
      <c r="I62" s="27"/>
      <c r="J62" s="14"/>
      <c r="K62" s="14"/>
      <c r="L62" s="14"/>
      <c r="M62" s="27"/>
      <c r="N62" s="27"/>
      <c r="O62" s="27"/>
      <c r="P62" s="27"/>
      <c r="Q62" s="126"/>
      <c r="R62" s="126"/>
      <c r="S62" s="126"/>
      <c r="T62" s="126"/>
      <c r="U62" s="126"/>
      <c r="V62" s="27"/>
      <c r="W62" s="75"/>
      <c r="X62" s="27"/>
      <c r="Y62" s="61"/>
      <c r="Z62" s="61"/>
      <c r="AA62" s="61"/>
      <c r="AB62" s="61"/>
      <c r="AC62" s="61"/>
      <c r="AD62" s="61"/>
    </row>
  </sheetData>
  <sortState ref="B9:X10">
    <sortCondition descending="1" ref="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2020-09-07T07:24:44Z</dcterms:modified>
</cp:coreProperties>
</file>