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8" i="1" s="1"/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H18" i="1" s="1"/>
  <c r="G11" i="1"/>
  <c r="G15" i="1" s="1"/>
  <c r="G18" i="1" s="1"/>
  <c r="F11" i="1"/>
  <c r="E11" i="1"/>
  <c r="E15" i="1" s="1"/>
  <c r="E18" i="1" s="1"/>
  <c r="I15" i="1" l="1"/>
  <c r="M15" i="1" s="1"/>
  <c r="N11" i="1"/>
  <c r="N15" i="1" s="1"/>
  <c r="F15" i="1"/>
  <c r="F18" i="1" s="1"/>
  <c r="K18" i="1" s="1"/>
  <c r="D12" i="1"/>
  <c r="I18" i="1"/>
  <c r="L15" i="1"/>
  <c r="L18" i="1"/>
  <c r="M18" i="1" l="1"/>
  <c r="N18" i="1"/>
  <c r="K15" i="1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<sst xmlns="http://schemas.openxmlformats.org/spreadsheetml/2006/main" count="88" uniqueCount="58">
  <si>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</si>
  <si>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</si>
  <si>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</si>
  <si>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</si>
  <si>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</si>
  <si>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</si>
  <si>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</si>
  <si>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</si>
  <si>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</si>
  <si>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</si>
  <si>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</si>
  <si>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</si>
  <si>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</si>
  <si>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</si>
  <si>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</si>
  <si>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</si>
  <si>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</si>
  <si>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</si>
  <si>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</si>
  <si>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</si>
  <si>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</si>
  <si>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</si>
  <si>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</si>
  <si>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</si>
  <si>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</si>
  <si>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</si>
  <si>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</si>
  <si>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</si>
  <si>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</si>
  <si>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</si>
  <si>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</si>
  <si>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</si>
  <si>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</si>
  <si>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</si>
  <si>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</si>
  <si>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</si>
  <si>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</si>
  <si>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</si>
  <si>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</si>
  <si>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</si>
  <si>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ykköspesis</t>
  </si>
  <si>
    <t>Tahko = Hyvinkään Tahko  (1915),  kasvattajaseura</t>
  </si>
  <si>
    <t xml:space="preserve">Lyöty </t>
  </si>
  <si>
    <t xml:space="preserve">Tuotu </t>
  </si>
  <si>
    <t>Ellinoora Peltonen</t>
  </si>
  <si>
    <t>RPL</t>
  </si>
  <si>
    <t>23.3.2001   Hyvinkää</t>
  </si>
  <si>
    <t>11.06. 2019  Tahko - Fera  1-2  (1-2, 5-2, 0-1)</t>
  </si>
  <si>
    <t>RPL = Riihimäen Pallonlyöjät  (1999)</t>
  </si>
  <si>
    <t>Espoo</t>
  </si>
  <si>
    <t>6.</t>
  </si>
  <si>
    <t>Espoo = Espoon Pesis  (1996)</t>
  </si>
  <si>
    <t>Tahko  2</t>
  </si>
  <si>
    <t>7.  ottelu</t>
  </si>
  <si>
    <t>09.08. 2020  Tahko - SiiPe  2-0  (3-0, 9-1)</t>
  </si>
  <si>
    <t>18 v   2 kk 19 pv</t>
  </si>
  <si>
    <t>19 v   4 kk 17 pv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</si>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</sst>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2017</v>
      </c>
      <c r="C4" s="62"/>
      <c r="D4" s="63" t="s">
        <v>39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2018</v>
      </c>
      <c r="C5" s="62"/>
      <c r="D5" s="63" t="s">
        <v>45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2019</v>
      </c>
      <c r="C6" s="62"/>
      <c r="D6" s="63" t="s">
        <v>52</v>
      </c>
      <c r="E6" s="62"/>
      <c r="F6" s="65" t="s">
        <v>38</v>
      </c>
      <c r="G6" s="70"/>
      <c r="H6" s="71"/>
      <c r="I6" s="62"/>
      <c r="J6" s="62"/>
      <c r="K6" s="62"/>
      <c r="L6" s="62"/>
      <c r="M6" s="62"/>
      <c r="N6" s="64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2019</v>
      </c>
      <c r="C7" s="66"/>
      <c r="D7" s="67" t="s">
        <v>49</v>
      </c>
      <c r="E7" s="66"/>
      <c r="F7" s="67" t="s">
        <v>40</v>
      </c>
      <c r="G7" s="69"/>
      <c r="H7" s="68"/>
      <c r="I7" s="66"/>
      <c r="J7" s="66"/>
      <c r="K7" s="66"/>
      <c r="L7" s="66"/>
      <c r="M7" s="66"/>
      <c r="N7" s="6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 t="s">
        <v>50</v>
      </c>
      <c r="D8" s="27" t="s">
        <v>39</v>
      </c>
      <c r="E8" s="26">
        <v>2</v>
      </c>
      <c r="F8" s="26">
        <v>0</v>
      </c>
      <c r="G8" s="26">
        <v>0</v>
      </c>
      <c r="H8" s="26">
        <v>0</v>
      </c>
      <c r="I8" s="26">
        <v>7</v>
      </c>
      <c r="J8" s="26">
        <v>7</v>
      </c>
      <c r="K8" s="26">
        <v>0</v>
      </c>
      <c r="L8" s="26">
        <v>0</v>
      </c>
      <c r="M8" s="26">
        <v>0</v>
      </c>
      <c r="N8" s="28">
        <v>0.58333333333333337</v>
      </c>
      <c r="O8" s="24">
        <v>12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6">
        <v>2020</v>
      </c>
      <c r="C9" s="66"/>
      <c r="D9" s="67" t="s">
        <v>49</v>
      </c>
      <c r="E9" s="66"/>
      <c r="F9" s="67" t="s">
        <v>40</v>
      </c>
      <c r="G9" s="69"/>
      <c r="H9" s="68"/>
      <c r="I9" s="66"/>
      <c r="J9" s="66"/>
      <c r="K9" s="66"/>
      <c r="L9" s="66"/>
      <c r="M9" s="66"/>
      <c r="N9" s="66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57</v>
      </c>
      <c r="D10" s="27" t="s">
        <v>39</v>
      </c>
      <c r="E10" s="26">
        <v>6</v>
      </c>
      <c r="F10" s="26">
        <v>1</v>
      </c>
      <c r="G10" s="26">
        <v>0</v>
      </c>
      <c r="H10" s="26">
        <v>3</v>
      </c>
      <c r="I10" s="26">
        <v>19</v>
      </c>
      <c r="J10" s="26">
        <v>15</v>
      </c>
      <c r="K10" s="26">
        <v>1</v>
      </c>
      <c r="L10" s="26">
        <v>2</v>
      </c>
      <c r="M10" s="26">
        <v>1</v>
      </c>
      <c r="N10" s="28">
        <v>0.76</v>
      </c>
      <c r="O10" s="24">
        <v>25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8</v>
      </c>
      <c r="F11" s="18">
        <f t="shared" si="0"/>
        <v>1</v>
      </c>
      <c r="G11" s="18">
        <f t="shared" si="0"/>
        <v>0</v>
      </c>
      <c r="H11" s="18">
        <f t="shared" si="0"/>
        <v>3</v>
      </c>
      <c r="I11" s="18">
        <f t="shared" si="0"/>
        <v>26</v>
      </c>
      <c r="J11" s="18">
        <f t="shared" si="0"/>
        <v>22</v>
      </c>
      <c r="K11" s="18">
        <f t="shared" si="0"/>
        <v>1</v>
      </c>
      <c r="L11" s="18">
        <f t="shared" si="0"/>
        <v>2</v>
      </c>
      <c r="M11" s="18">
        <f t="shared" si="0"/>
        <v>1</v>
      </c>
      <c r="N11" s="30">
        <f>PRODUCT(I11/O11)</f>
        <v>0.70270270270270274</v>
      </c>
      <c r="O11" s="31">
        <f t="shared" ref="O11:AE11" si="1">SUM(O4:O10)</f>
        <v>37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15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1"/>
      <c r="E15" s="26">
        <f>PRODUCT(E11)</f>
        <v>8</v>
      </c>
      <c r="F15" s="26">
        <f>PRODUCT(F11)</f>
        <v>1</v>
      </c>
      <c r="G15" s="26">
        <f>PRODUCT(G11)</f>
        <v>0</v>
      </c>
      <c r="H15" s="26">
        <f>PRODUCT(H11)</f>
        <v>3</v>
      </c>
      <c r="I15" s="26">
        <f>PRODUCT(I11)</f>
        <v>26</v>
      </c>
      <c r="J15" s="1"/>
      <c r="K15" s="42">
        <f>PRODUCT((F15+G15)/E15)</f>
        <v>0.125</v>
      </c>
      <c r="L15" s="42">
        <f>PRODUCT(H15/E15)</f>
        <v>0.375</v>
      </c>
      <c r="M15" s="42">
        <f>PRODUCT(I15/E15)</f>
        <v>3.25</v>
      </c>
      <c r="N15" s="28">
        <f>PRODUCT(N11)</f>
        <v>0.70270270270270274</v>
      </c>
      <c r="O15" s="24">
        <f>PRODUCT(O11)</f>
        <v>37</v>
      </c>
      <c r="P15" s="72" t="s">
        <v>33</v>
      </c>
      <c r="Q15" s="73"/>
      <c r="R15" s="74" t="s">
        <v>47</v>
      </c>
      <c r="S15" s="74"/>
      <c r="T15" s="74"/>
      <c r="U15" s="74"/>
      <c r="V15" s="74"/>
      <c r="W15" s="74"/>
      <c r="X15" s="74"/>
      <c r="Y15" s="74"/>
      <c r="Z15" s="74"/>
      <c r="AA15" s="75" t="s">
        <v>36</v>
      </c>
      <c r="AB15" s="75"/>
      <c r="AC15" s="76" t="s">
        <v>55</v>
      </c>
      <c r="AD15" s="75"/>
      <c r="AE15" s="77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3" t="s">
        <v>18</v>
      </c>
      <c r="C16" s="44"/>
      <c r="D16" s="45"/>
      <c r="E16" s="26"/>
      <c r="F16" s="26"/>
      <c r="G16" s="26"/>
      <c r="H16" s="26"/>
      <c r="I16" s="26"/>
      <c r="J16" s="1"/>
      <c r="K16" s="42"/>
      <c r="L16" s="42"/>
      <c r="M16" s="42"/>
      <c r="N16" s="28"/>
      <c r="O16" s="46">
        <v>0</v>
      </c>
      <c r="P16" s="78" t="s">
        <v>42</v>
      </c>
      <c r="Q16" s="79"/>
      <c r="R16" s="80" t="s">
        <v>54</v>
      </c>
      <c r="S16" s="80"/>
      <c r="T16" s="80"/>
      <c r="U16" s="80"/>
      <c r="V16" s="80"/>
      <c r="W16" s="80"/>
      <c r="X16" s="80"/>
      <c r="Y16" s="80"/>
      <c r="Z16" s="80"/>
      <c r="AA16" s="81" t="s">
        <v>53</v>
      </c>
      <c r="AB16" s="81"/>
      <c r="AC16" s="82" t="s">
        <v>56</v>
      </c>
      <c r="AD16" s="81"/>
      <c r="AE16" s="8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19</v>
      </c>
      <c r="C17" s="48"/>
      <c r="D17" s="49"/>
      <c r="E17" s="29"/>
      <c r="F17" s="29"/>
      <c r="G17" s="29"/>
      <c r="H17" s="29"/>
      <c r="I17" s="29"/>
      <c r="J17" s="1"/>
      <c r="K17" s="50"/>
      <c r="L17" s="50"/>
      <c r="M17" s="50"/>
      <c r="N17" s="51"/>
      <c r="O17" s="24">
        <v>0</v>
      </c>
      <c r="P17" s="78" t="s">
        <v>43</v>
      </c>
      <c r="Q17" s="79"/>
      <c r="R17" s="80" t="s">
        <v>54</v>
      </c>
      <c r="S17" s="80"/>
      <c r="T17" s="80"/>
      <c r="U17" s="80"/>
      <c r="V17" s="80"/>
      <c r="W17" s="80"/>
      <c r="X17" s="80"/>
      <c r="Y17" s="80"/>
      <c r="Z17" s="80"/>
      <c r="AA17" s="81" t="s">
        <v>53</v>
      </c>
      <c r="AB17" s="81"/>
      <c r="AC17" s="82" t="s">
        <v>56</v>
      </c>
      <c r="AD17" s="81"/>
      <c r="AE17" s="8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20</v>
      </c>
      <c r="C18" s="53"/>
      <c r="D18" s="54"/>
      <c r="E18" s="18">
        <f>SUM(E15:E17)</f>
        <v>8</v>
      </c>
      <c r="F18" s="18">
        <f>SUM(F15:F17)</f>
        <v>1</v>
      </c>
      <c r="G18" s="18">
        <f>SUM(G15:G17)</f>
        <v>0</v>
      </c>
      <c r="H18" s="18">
        <f>SUM(H15:H17)</f>
        <v>3</v>
      </c>
      <c r="I18" s="18">
        <f>SUM(I15:I17)</f>
        <v>26</v>
      </c>
      <c r="J18" s="1"/>
      <c r="K18" s="55">
        <f>PRODUCT((F18+G18)/E18)</f>
        <v>0.125</v>
      </c>
      <c r="L18" s="55">
        <f>PRODUCT(H18/E18)</f>
        <v>0.375</v>
      </c>
      <c r="M18" s="55">
        <f>PRODUCT(I18/E18)</f>
        <v>3.25</v>
      </c>
      <c r="N18" s="30">
        <f>PRODUCT(I18/O18)</f>
        <v>0.70270270270270274</v>
      </c>
      <c r="O18" s="24">
        <f>SUM(O15:O17)</f>
        <v>37</v>
      </c>
      <c r="P18" s="84" t="s">
        <v>34</v>
      </c>
      <c r="Q18" s="85"/>
      <c r="R18" s="86" t="s">
        <v>54</v>
      </c>
      <c r="S18" s="86"/>
      <c r="T18" s="86"/>
      <c r="U18" s="86"/>
      <c r="V18" s="86"/>
      <c r="W18" s="86"/>
      <c r="X18" s="86"/>
      <c r="Y18" s="86"/>
      <c r="Z18" s="86"/>
      <c r="AA18" s="87" t="s">
        <v>53</v>
      </c>
      <c r="AB18" s="87"/>
      <c r="AC18" s="89" t="s">
        <v>56</v>
      </c>
      <c r="AD18" s="87"/>
      <c r="AE18" s="88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56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41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48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51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7"/>
      <c r="N25" s="57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34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</sheetData>
  <sortState ref="B8:N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2020-09-09T12:58:47Z</dcterms:modified>
</cp:coreProperties>
</file>