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K17" i="4"/>
  <c r="AS14" i="4"/>
  <c r="AQ14" i="4"/>
  <c r="AP14" i="4"/>
  <c r="AO14" i="4"/>
  <c r="AN14" i="4"/>
  <c r="AM14" i="4"/>
  <c r="AG14" i="4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I20" i="4" s="1"/>
  <c r="H14" i="4"/>
  <c r="H18" i="4" s="1"/>
  <c r="M18" i="4" s="1"/>
  <c r="G14" i="4"/>
  <c r="G18" i="4" s="1"/>
  <c r="G20" i="4" s="1"/>
  <c r="F14" i="4"/>
  <c r="E14" i="4"/>
  <c r="E18" i="4" s="1"/>
  <c r="E20" i="4" s="1"/>
  <c r="F18" i="4" l="1"/>
  <c r="L18" i="4" s="1"/>
  <c r="AR14" i="4"/>
  <c r="K19" i="4"/>
  <c r="J19" i="4" s="1"/>
  <c r="F19" i="4"/>
  <c r="H19" i="4"/>
  <c r="M19" i="4" s="1"/>
  <c r="O18" i="4"/>
  <c r="K20" i="4"/>
  <c r="N18" i="4"/>
  <c r="O20" i="4"/>
  <c r="O19" i="4"/>
  <c r="L19" i="4"/>
  <c r="H20" i="4"/>
  <c r="M20" i="4" s="1"/>
  <c r="AF14" i="4"/>
  <c r="AB14" i="1"/>
  <c r="AA14" i="1"/>
  <c r="Z14" i="1"/>
  <c r="Y14" i="1"/>
  <c r="X14" i="1"/>
  <c r="W14" i="1"/>
  <c r="N19" i="4" l="1"/>
  <c r="F20" i="4"/>
  <c r="N20" i="4" l="1"/>
  <c r="L20" i="4"/>
</calcChain>
</file>

<file path=xl/sharedStrings.xml><?xml version="1.0" encoding="utf-8"?>
<sst xmlns="http://schemas.openxmlformats.org/spreadsheetml/2006/main" count="242" uniqueCount="100">
  <si>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</si>
  <si>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</si>
  <si>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</si>
  <si>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</si>
  <si>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</si>
  <si>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</si>
  <si>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</si>
  <si>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</si>
  <si>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</si>
  <si>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</si>
  <si>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</si>
  <si>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</si>
  <si>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</si>
  <si>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</si>
  <si>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</si>
  <si>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</si>
  <si>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</si>
  <si>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</si>
  <si>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</si>
  <si>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</si>
  <si>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</si>
  <si>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</si>
  <si>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</si>
  <si>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</si>
  <si>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</si>
  <si>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</si>
  <si>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</si>
  <si>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</si>
  <si>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</si>
  <si>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</si>
  <si>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</si>
  <si>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</si>
  <si>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</si>
  <si>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</si>
  <si>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Piirainen</t>
  </si>
  <si>
    <t>3.</t>
  </si>
  <si>
    <t>KPL</t>
  </si>
  <si>
    <t>ykköspesis</t>
  </si>
  <si>
    <t>12.</t>
  </si>
  <si>
    <t>21.08. 2002  KPL - PuPe  0-2  (1-6, 1-5)</t>
  </si>
  <si>
    <t xml:space="preserve">  25 v   6 kk 25 pv</t>
  </si>
  <si>
    <t>24.08. 2002  KaMa - KPL  0-2  (2-4, 5-6)</t>
  </si>
  <si>
    <t>2.  ottelu</t>
  </si>
  <si>
    <t xml:space="preserve">  25 v   6 kk 28 pv</t>
  </si>
  <si>
    <t>JoMa</t>
  </si>
  <si>
    <t>suomensarja</t>
  </si>
  <si>
    <t>LMV</t>
  </si>
  <si>
    <t>4.</t>
  </si>
  <si>
    <t>11.</t>
  </si>
  <si>
    <t>8.</t>
  </si>
  <si>
    <t>7.</t>
  </si>
  <si>
    <t>KPK</t>
  </si>
  <si>
    <t>10.</t>
  </si>
  <si>
    <t>Seurat</t>
  </si>
  <si>
    <t>Sotkamon Jymy-Pesis,  kasvattajaseura</t>
  </si>
  <si>
    <t>KPK = Kajaanin Pallokerho  (1933)</t>
  </si>
  <si>
    <t>KPL = Kouvolan Pallonlyöjät  (1931)</t>
  </si>
  <si>
    <t>LMV = Lahden Mailaveikot  (1929)</t>
  </si>
  <si>
    <t>****</t>
  </si>
  <si>
    <t>YKKÖSPESIS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</si>
  <si>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</si>
  <si>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</si>
  <si>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</si>
  <si>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</si>
  <si>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</si>
  <si>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</si>
  <si>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</si>
  <si>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</si>
  <si>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</si>
  <si>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</si>
  <si>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</si>
  <si>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1994  Heinola</t>
  </si>
  <si>
    <t xml:space="preserve">  8-6</t>
  </si>
  <si>
    <t>Itä</t>
  </si>
  <si>
    <t>Pasi Laitinen</t>
  </si>
  <si>
    <t>C - POJAT</t>
  </si>
  <si>
    <t>Itä - Länsi, tulos</t>
  </si>
  <si>
    <t>22.07. 1992  Loimaa</t>
  </si>
  <si>
    <t xml:space="preserve">  2-25</t>
  </si>
  <si>
    <t>Harri Pulliainen</t>
  </si>
  <si>
    <t>1037</t>
  </si>
  <si>
    <t>B - POJAT</t>
  </si>
  <si>
    <t xml:space="preserve"> ITÄ - LÄNSI - KORTTI</t>
  </si>
  <si>
    <t>27.1.1977   Sotkamo</t>
  </si>
  <si>
    <t>JoMa = Joensuun Maila  (1957)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</si>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</sst>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2" xfId="0" applyFont="1" applyFill="1" applyBorder="1"/>
    <xf numFmtId="165" fontId="3" fillId="5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2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20" width="5.7109375" style="82" customWidth="1"/>
    <col min="21" max="21" width="8.7109375" style="82" customWidth="1"/>
    <col min="22" max="22" width="0.7109375" style="29" customWidth="1"/>
    <col min="23" max="27" width="5.7109375" style="82" customWidth="1"/>
    <col min="28" max="28" width="8.7109375" style="82" customWidth="1"/>
    <col min="29" max="29" width="0.7109375" style="29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83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24"/>
      <c r="W2" s="22" t="s">
        <v>16</v>
      </c>
      <c r="X2" s="14"/>
      <c r="Y2" s="14"/>
      <c r="Z2" s="14"/>
      <c r="AA2" s="14"/>
      <c r="AB2" s="14"/>
      <c r="AC2" s="124"/>
      <c r="AD2" s="22" t="s">
        <v>85</v>
      </c>
      <c r="AE2" s="14"/>
      <c r="AF2" s="14"/>
      <c r="AG2" s="20"/>
      <c r="AH2" s="14" t="s">
        <v>86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1996</v>
      </c>
      <c r="C4" s="25" t="s">
        <v>52</v>
      </c>
      <c r="D4" s="26" t="s">
        <v>51</v>
      </c>
      <c r="E4" s="25"/>
      <c r="F4" s="27" t="s">
        <v>37</v>
      </c>
      <c r="G4" s="86"/>
      <c r="H4" s="84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5"/>
      <c r="X4" s="35"/>
      <c r="Y4" s="35"/>
      <c r="Z4" s="35"/>
      <c r="AA4" s="35"/>
      <c r="AB4" s="72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25">
        <v>1997</v>
      </c>
      <c r="C5" s="25" t="s">
        <v>38</v>
      </c>
      <c r="D5" s="33" t="s">
        <v>51</v>
      </c>
      <c r="E5" s="25"/>
      <c r="F5" s="27" t="s">
        <v>37</v>
      </c>
      <c r="G5" s="86"/>
      <c r="H5" s="84"/>
      <c r="I5" s="25"/>
      <c r="J5" s="25"/>
      <c r="K5" s="25"/>
      <c r="L5" s="25"/>
      <c r="M5" s="25"/>
      <c r="N5" s="34"/>
      <c r="O5" s="24"/>
      <c r="P5" s="30"/>
      <c r="Q5" s="30"/>
      <c r="R5" s="30"/>
      <c r="S5" s="30"/>
      <c r="T5" s="30"/>
      <c r="U5" s="30"/>
      <c r="V5" s="24"/>
      <c r="W5" s="35"/>
      <c r="X5" s="35"/>
      <c r="Y5" s="35"/>
      <c r="Z5" s="35"/>
      <c r="AA5" s="35"/>
      <c r="AB5" s="72"/>
      <c r="AC5" s="24"/>
      <c r="AD5" s="30"/>
      <c r="AE5" s="126"/>
      <c r="AF5" s="126"/>
      <c r="AG5" s="30"/>
      <c r="AH5" s="30"/>
      <c r="AI5" s="30"/>
      <c r="AJ5" s="9"/>
    </row>
    <row r="6" spans="1:36" s="23" customFormat="1" ht="15" customHeight="1" x14ac:dyDescent="0.2">
      <c r="A6" s="9"/>
      <c r="B6" s="25">
        <v>1998</v>
      </c>
      <c r="C6" s="25" t="s">
        <v>50</v>
      </c>
      <c r="D6" s="33" t="s">
        <v>44</v>
      </c>
      <c r="E6" s="25"/>
      <c r="F6" s="26" t="s">
        <v>37</v>
      </c>
      <c r="G6" s="87"/>
      <c r="H6" s="85"/>
      <c r="I6" s="33"/>
      <c r="J6" s="33"/>
      <c r="K6" s="33"/>
      <c r="L6" s="33"/>
      <c r="M6" s="33"/>
      <c r="N6" s="25"/>
      <c r="O6" s="24"/>
      <c r="P6" s="30"/>
      <c r="Q6" s="30"/>
      <c r="R6" s="30"/>
      <c r="S6" s="30"/>
      <c r="T6" s="30"/>
      <c r="U6" s="30"/>
      <c r="V6" s="24"/>
      <c r="W6" s="35"/>
      <c r="X6" s="35"/>
      <c r="Y6" s="35"/>
      <c r="Z6" s="35"/>
      <c r="AA6" s="35"/>
      <c r="AB6" s="72"/>
      <c r="AC6" s="24"/>
      <c r="AD6" s="30"/>
      <c r="AE6" s="126"/>
      <c r="AF6" s="126"/>
      <c r="AG6" s="30"/>
      <c r="AH6" s="30"/>
      <c r="AI6" s="30"/>
      <c r="AJ6" s="9"/>
    </row>
    <row r="7" spans="1:36" s="23" customFormat="1" ht="15" customHeight="1" x14ac:dyDescent="0.2">
      <c r="A7" s="9"/>
      <c r="B7" s="25">
        <v>1999</v>
      </c>
      <c r="C7" s="25" t="s">
        <v>50</v>
      </c>
      <c r="D7" s="33" t="s">
        <v>44</v>
      </c>
      <c r="E7" s="25"/>
      <c r="F7" s="26" t="s">
        <v>37</v>
      </c>
      <c r="G7" s="87"/>
      <c r="H7" s="85"/>
      <c r="I7" s="33"/>
      <c r="J7" s="33"/>
      <c r="K7" s="33"/>
      <c r="L7" s="33"/>
      <c r="M7" s="33"/>
      <c r="N7" s="25"/>
      <c r="O7" s="24"/>
      <c r="P7" s="30"/>
      <c r="Q7" s="30"/>
      <c r="R7" s="30"/>
      <c r="S7" s="30"/>
      <c r="T7" s="30"/>
      <c r="U7" s="30"/>
      <c r="V7" s="24"/>
      <c r="W7" s="35"/>
      <c r="X7" s="35"/>
      <c r="Y7" s="35"/>
      <c r="Z7" s="35"/>
      <c r="AA7" s="35"/>
      <c r="AB7" s="72"/>
      <c r="AC7" s="24"/>
      <c r="AD7" s="30"/>
      <c r="AE7" s="126"/>
      <c r="AF7" s="126"/>
      <c r="AG7" s="30"/>
      <c r="AH7" s="30"/>
      <c r="AI7" s="30"/>
      <c r="AJ7" s="9"/>
    </row>
    <row r="8" spans="1:36" s="23" customFormat="1" ht="15" customHeight="1" x14ac:dyDescent="0.2">
      <c r="A8" s="9"/>
      <c r="B8" s="25">
        <v>2000</v>
      </c>
      <c r="C8" s="25" t="s">
        <v>48</v>
      </c>
      <c r="D8" s="33" t="s">
        <v>44</v>
      </c>
      <c r="E8" s="25"/>
      <c r="F8" s="26" t="s">
        <v>37</v>
      </c>
      <c r="G8" s="87"/>
      <c r="H8" s="85"/>
      <c r="I8" s="33"/>
      <c r="J8" s="33"/>
      <c r="K8" s="33"/>
      <c r="L8" s="33"/>
      <c r="M8" s="33"/>
      <c r="N8" s="25"/>
      <c r="O8" s="24"/>
      <c r="P8" s="30"/>
      <c r="Q8" s="30"/>
      <c r="R8" s="30"/>
      <c r="S8" s="30"/>
      <c r="T8" s="30"/>
      <c r="U8" s="30"/>
      <c r="V8" s="24"/>
      <c r="W8" s="35"/>
      <c r="X8" s="35"/>
      <c r="Y8" s="35"/>
      <c r="Z8" s="35"/>
      <c r="AA8" s="35"/>
      <c r="AB8" s="72"/>
      <c r="AC8" s="24"/>
      <c r="AD8" s="30"/>
      <c r="AE8" s="126"/>
      <c r="AF8" s="126"/>
      <c r="AG8" s="30"/>
      <c r="AH8" s="30"/>
      <c r="AI8" s="30"/>
      <c r="AJ8" s="9"/>
    </row>
    <row r="9" spans="1:36" s="23" customFormat="1" ht="15" customHeight="1" x14ac:dyDescent="0.2">
      <c r="A9" s="9"/>
      <c r="B9" s="25">
        <v>2001</v>
      </c>
      <c r="C9" s="25" t="s">
        <v>49</v>
      </c>
      <c r="D9" s="33" t="s">
        <v>36</v>
      </c>
      <c r="E9" s="25"/>
      <c r="F9" s="26" t="s">
        <v>37</v>
      </c>
      <c r="G9" s="86"/>
      <c r="H9" s="84"/>
      <c r="I9" s="25"/>
      <c r="J9" s="25"/>
      <c r="K9" s="25"/>
      <c r="L9" s="25"/>
      <c r="M9" s="25"/>
      <c r="N9" s="38"/>
      <c r="O9" s="24"/>
      <c r="P9" s="30"/>
      <c r="Q9" s="30"/>
      <c r="R9" s="30"/>
      <c r="S9" s="30"/>
      <c r="T9" s="30"/>
      <c r="U9" s="30"/>
      <c r="V9" s="24"/>
      <c r="W9" s="35"/>
      <c r="X9" s="35"/>
      <c r="Y9" s="35"/>
      <c r="Z9" s="35"/>
      <c r="AA9" s="35"/>
      <c r="AB9" s="72"/>
      <c r="AC9" s="24"/>
      <c r="AD9" s="30"/>
      <c r="AE9" s="126"/>
      <c r="AF9" s="126"/>
      <c r="AG9" s="30"/>
      <c r="AH9" s="30"/>
      <c r="AI9" s="30"/>
      <c r="AJ9" s="9"/>
    </row>
    <row r="10" spans="1:36" s="23" customFormat="1" ht="15" customHeight="1" x14ac:dyDescent="0.2">
      <c r="A10" s="9"/>
      <c r="B10" s="25">
        <v>2002</v>
      </c>
      <c r="C10" s="25" t="s">
        <v>35</v>
      </c>
      <c r="D10" s="33" t="s">
        <v>36</v>
      </c>
      <c r="E10" s="25"/>
      <c r="F10" s="26" t="s">
        <v>37</v>
      </c>
      <c r="G10" s="87"/>
      <c r="H10" s="85"/>
      <c r="I10" s="33"/>
      <c r="J10" s="33"/>
      <c r="K10" s="33"/>
      <c r="L10" s="33"/>
      <c r="M10" s="33"/>
      <c r="N10" s="25"/>
      <c r="O10" s="24"/>
      <c r="P10" s="30"/>
      <c r="Q10" s="30"/>
      <c r="R10" s="30"/>
      <c r="S10" s="30"/>
      <c r="T10" s="30"/>
      <c r="U10" s="30"/>
      <c r="V10" s="24"/>
      <c r="W10" s="35">
        <v>7</v>
      </c>
      <c r="X10" s="35">
        <v>0</v>
      </c>
      <c r="Y10" s="35">
        <v>1</v>
      </c>
      <c r="Z10" s="35">
        <v>3</v>
      </c>
      <c r="AA10" s="35">
        <v>19</v>
      </c>
      <c r="AB10" s="72">
        <v>0.57599999999999996</v>
      </c>
      <c r="AC10" s="24"/>
      <c r="AD10" s="30"/>
      <c r="AE10" s="126"/>
      <c r="AF10" s="126"/>
      <c r="AG10" s="30"/>
      <c r="AH10" s="30"/>
      <c r="AI10" s="30"/>
      <c r="AJ10" s="9"/>
    </row>
    <row r="11" spans="1:36" s="23" customFormat="1" ht="15" customHeight="1" x14ac:dyDescent="0.25">
      <c r="A11" s="9"/>
      <c r="B11" s="30">
        <v>2003</v>
      </c>
      <c r="C11" s="32" t="s">
        <v>38</v>
      </c>
      <c r="D11" s="2" t="s">
        <v>36</v>
      </c>
      <c r="E11" s="30">
        <v>9</v>
      </c>
      <c r="F11" s="30">
        <v>0</v>
      </c>
      <c r="G11" s="30">
        <v>0</v>
      </c>
      <c r="H11" s="30">
        <v>1</v>
      </c>
      <c r="I11" s="30">
        <v>13</v>
      </c>
      <c r="J11" s="30">
        <v>6</v>
      </c>
      <c r="K11" s="30">
        <v>6</v>
      </c>
      <c r="L11" s="30">
        <v>1</v>
      </c>
      <c r="M11" s="30">
        <v>0</v>
      </c>
      <c r="N11" s="39">
        <v>0.39400000000000002</v>
      </c>
      <c r="O11" s="29"/>
      <c r="P11" s="30"/>
      <c r="Q11" s="30"/>
      <c r="R11" s="30"/>
      <c r="S11" s="30"/>
      <c r="T11" s="30"/>
      <c r="U11" s="30"/>
      <c r="V11" s="29"/>
      <c r="W11" s="35"/>
      <c r="X11" s="35"/>
      <c r="Y11" s="35"/>
      <c r="Z11" s="35"/>
      <c r="AA11" s="35"/>
      <c r="AB11" s="72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0" t="s">
        <v>58</v>
      </c>
      <c r="C12" s="32"/>
      <c r="D12" s="2"/>
      <c r="E12" s="30"/>
      <c r="F12" s="30"/>
      <c r="G12" s="30"/>
      <c r="H12" s="30"/>
      <c r="I12" s="30"/>
      <c r="J12" s="30"/>
      <c r="K12" s="30"/>
      <c r="L12" s="30"/>
      <c r="M12" s="30"/>
      <c r="N12" s="39"/>
      <c r="O12" s="29"/>
      <c r="P12" s="30"/>
      <c r="Q12" s="30"/>
      <c r="R12" s="30"/>
      <c r="S12" s="30"/>
      <c r="T12" s="30"/>
      <c r="U12" s="30"/>
      <c r="V12" s="29"/>
      <c r="W12" s="35"/>
      <c r="X12" s="35"/>
      <c r="Y12" s="35"/>
      <c r="Z12" s="35"/>
      <c r="AA12" s="35"/>
      <c r="AB12" s="72"/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40">
        <v>2010</v>
      </c>
      <c r="C13" s="41" t="s">
        <v>47</v>
      </c>
      <c r="D13" s="42" t="s">
        <v>46</v>
      </c>
      <c r="E13" s="40"/>
      <c r="F13" s="43" t="s">
        <v>45</v>
      </c>
      <c r="G13" s="40"/>
      <c r="H13" s="40"/>
      <c r="I13" s="40"/>
      <c r="J13" s="40"/>
      <c r="K13" s="40"/>
      <c r="L13" s="40"/>
      <c r="M13" s="40"/>
      <c r="N13" s="44"/>
      <c r="O13" s="29"/>
      <c r="P13" s="30"/>
      <c r="Q13" s="30"/>
      <c r="R13" s="31"/>
      <c r="S13" s="30"/>
      <c r="T13" s="30"/>
      <c r="U13" s="30"/>
      <c r="V13" s="29"/>
      <c r="W13" s="35"/>
      <c r="X13" s="35"/>
      <c r="Y13" s="35"/>
      <c r="Z13" s="35"/>
      <c r="AA13" s="35"/>
      <c r="AB13" s="72"/>
      <c r="AC13" s="29"/>
      <c r="AD13" s="30"/>
      <c r="AE13" s="126"/>
      <c r="AF13" s="127"/>
      <c r="AG13" s="31"/>
      <c r="AH13" s="32"/>
      <c r="AI13" s="30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9</v>
      </c>
      <c r="F14" s="18">
        <v>0</v>
      </c>
      <c r="G14" s="18">
        <v>0</v>
      </c>
      <c r="H14" s="18">
        <v>1</v>
      </c>
      <c r="I14" s="18">
        <v>13</v>
      </c>
      <c r="J14" s="18">
        <v>6</v>
      </c>
      <c r="K14" s="18">
        <v>6</v>
      </c>
      <c r="L14" s="18">
        <v>1</v>
      </c>
      <c r="M14" s="18">
        <v>0</v>
      </c>
      <c r="N14" s="45">
        <v>0.39400000000000002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5">
        <v>0</v>
      </c>
      <c r="V14" s="24"/>
      <c r="W14" s="18">
        <f>PRODUCT(E20)</f>
        <v>7</v>
      </c>
      <c r="X14" s="18">
        <f t="shared" ref="X14:AA14" si="0">PRODUCT(F20)</f>
        <v>0</v>
      </c>
      <c r="Y14" s="18">
        <f t="shared" si="0"/>
        <v>1</v>
      </c>
      <c r="Z14" s="18">
        <f t="shared" si="0"/>
        <v>3</v>
      </c>
      <c r="AA14" s="18">
        <f t="shared" si="0"/>
        <v>19</v>
      </c>
      <c r="AB14" s="45">
        <f>PRODUCT(N20)</f>
        <v>0.57599999999999996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2" t="s">
        <v>2</v>
      </c>
      <c r="C15" s="32"/>
      <c r="D15" s="46">
        <v>8.3333333333333321</v>
      </c>
      <c r="E15" s="47"/>
      <c r="F15" s="47"/>
      <c r="G15" s="47"/>
      <c r="H15" s="47"/>
      <c r="I15" s="47"/>
      <c r="J15" s="47"/>
      <c r="K15" s="47"/>
      <c r="L15" s="47"/>
      <c r="M15" s="47"/>
      <c r="N15" s="48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9"/>
      <c r="AI15" s="47"/>
      <c r="AJ15" s="9"/>
    </row>
    <row r="16" spans="1:36" ht="15" customHeight="1" x14ac:dyDescent="0.25">
      <c r="A16" s="9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  <c r="P16" s="47"/>
      <c r="Q16" s="50"/>
      <c r="R16" s="47"/>
      <c r="S16" s="47"/>
      <c r="T16" s="47"/>
      <c r="U16" s="47"/>
      <c r="W16" s="47"/>
      <c r="X16" s="47"/>
      <c r="Y16" s="47"/>
      <c r="Z16" s="47"/>
      <c r="AA16" s="47"/>
      <c r="AB16" s="47"/>
      <c r="AD16" s="47"/>
      <c r="AE16" s="47"/>
      <c r="AF16" s="47"/>
      <c r="AG16" s="47"/>
      <c r="AH16" s="47"/>
      <c r="AI16" s="47"/>
      <c r="AJ16" s="9"/>
    </row>
    <row r="17" spans="1:36" ht="15" customHeight="1" x14ac:dyDescent="0.25">
      <c r="A17" s="9"/>
      <c r="B17" s="22" t="s">
        <v>25</v>
      </c>
      <c r="C17" s="51"/>
      <c r="D17" s="51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7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37" t="s">
        <v>30</v>
      </c>
      <c r="Q17" s="12"/>
      <c r="R17" s="12"/>
      <c r="S17" s="12"/>
      <c r="T17" s="52"/>
      <c r="U17" s="52"/>
      <c r="V17" s="52"/>
      <c r="W17" s="52"/>
      <c r="X17" s="52"/>
      <c r="Y17" s="52"/>
      <c r="Z17" s="52"/>
      <c r="AA17" s="12"/>
      <c r="AB17" s="12"/>
      <c r="AC17" s="52"/>
      <c r="AD17" s="12"/>
      <c r="AE17" s="12"/>
      <c r="AF17" s="12"/>
      <c r="AG17" s="12"/>
      <c r="AH17" s="12"/>
      <c r="AI17" s="36"/>
      <c r="AJ17" s="9"/>
    </row>
    <row r="18" spans="1:36" ht="15" customHeight="1" x14ac:dyDescent="0.2">
      <c r="A18" s="9"/>
      <c r="B18" s="37" t="s">
        <v>13</v>
      </c>
      <c r="C18" s="12"/>
      <c r="D18" s="36"/>
      <c r="E18" s="30">
        <v>9</v>
      </c>
      <c r="F18" s="30">
        <v>0</v>
      </c>
      <c r="G18" s="30">
        <v>0</v>
      </c>
      <c r="H18" s="30">
        <v>1</v>
      </c>
      <c r="I18" s="30">
        <v>13</v>
      </c>
      <c r="J18" s="47"/>
      <c r="K18" s="53">
        <v>0</v>
      </c>
      <c r="L18" s="53">
        <v>0.1111111111111111</v>
      </c>
      <c r="M18" s="53">
        <v>1.4444444444444444</v>
      </c>
      <c r="N18" s="54">
        <v>0.39400000000000002</v>
      </c>
      <c r="O18" s="24"/>
      <c r="P18" s="55" t="s">
        <v>9</v>
      </c>
      <c r="Q18" s="56"/>
      <c r="R18" s="57" t="s">
        <v>39</v>
      </c>
      <c r="S18" s="57"/>
      <c r="T18" s="57"/>
      <c r="U18" s="57"/>
      <c r="V18" s="57"/>
      <c r="W18" s="57"/>
      <c r="X18" s="57"/>
      <c r="Y18" s="57"/>
      <c r="Z18" s="58" t="s">
        <v>11</v>
      </c>
      <c r="AA18" s="57"/>
      <c r="AB18" s="59" t="s">
        <v>40</v>
      </c>
      <c r="AC18" s="57"/>
      <c r="AD18" s="57"/>
      <c r="AE18" s="57"/>
      <c r="AF18" s="57"/>
      <c r="AG18" s="57"/>
      <c r="AH18" s="58"/>
      <c r="AI18" s="128"/>
      <c r="AJ18" s="9"/>
    </row>
    <row r="19" spans="1:36" ht="15" customHeight="1" x14ac:dyDescent="0.2">
      <c r="A19" s="9"/>
      <c r="B19" s="60" t="s">
        <v>15</v>
      </c>
      <c r="C19" s="61"/>
      <c r="D19" s="62"/>
      <c r="E19" s="30"/>
      <c r="F19" s="30"/>
      <c r="G19" s="30"/>
      <c r="H19" s="30"/>
      <c r="I19" s="30"/>
      <c r="J19" s="47"/>
      <c r="K19" s="53"/>
      <c r="L19" s="53"/>
      <c r="M19" s="53"/>
      <c r="N19" s="54"/>
      <c r="O19" s="24"/>
      <c r="P19" s="63" t="s">
        <v>88</v>
      </c>
      <c r="Q19" s="64"/>
      <c r="R19" s="65" t="s">
        <v>41</v>
      </c>
      <c r="S19" s="65"/>
      <c r="T19" s="65"/>
      <c r="U19" s="65"/>
      <c r="V19" s="65"/>
      <c r="W19" s="65"/>
      <c r="X19" s="65"/>
      <c r="Y19" s="65"/>
      <c r="Z19" s="66" t="s">
        <v>42</v>
      </c>
      <c r="AA19" s="65"/>
      <c r="AB19" s="67" t="s">
        <v>43</v>
      </c>
      <c r="AC19" s="65"/>
      <c r="AD19" s="65"/>
      <c r="AE19" s="65"/>
      <c r="AF19" s="65"/>
      <c r="AG19" s="65"/>
      <c r="AH19" s="66"/>
      <c r="AI19" s="129"/>
      <c r="AJ19" s="9"/>
    </row>
    <row r="20" spans="1:36" ht="15" customHeight="1" x14ac:dyDescent="0.2">
      <c r="A20" s="9"/>
      <c r="B20" s="68" t="s">
        <v>16</v>
      </c>
      <c r="C20" s="69"/>
      <c r="D20" s="70"/>
      <c r="E20" s="35">
        <v>7</v>
      </c>
      <c r="F20" s="35">
        <v>0</v>
      </c>
      <c r="G20" s="35">
        <v>1</v>
      </c>
      <c r="H20" s="35">
        <v>3</v>
      </c>
      <c r="I20" s="35">
        <v>19</v>
      </c>
      <c r="J20" s="47"/>
      <c r="K20" s="71">
        <v>0.14285714285714285</v>
      </c>
      <c r="L20" s="71">
        <v>0.42857142857142855</v>
      </c>
      <c r="M20" s="71">
        <v>2.7142857142857144</v>
      </c>
      <c r="N20" s="72">
        <v>0.57599999999999996</v>
      </c>
      <c r="O20" s="24"/>
      <c r="P20" s="63" t="s">
        <v>89</v>
      </c>
      <c r="Q20" s="64"/>
      <c r="R20" s="65" t="s">
        <v>41</v>
      </c>
      <c r="S20" s="65"/>
      <c r="T20" s="65"/>
      <c r="U20" s="65"/>
      <c r="V20" s="65"/>
      <c r="W20" s="65"/>
      <c r="X20" s="65"/>
      <c r="Y20" s="65"/>
      <c r="Z20" s="66" t="s">
        <v>42</v>
      </c>
      <c r="AA20" s="65"/>
      <c r="AB20" s="67" t="s">
        <v>43</v>
      </c>
      <c r="AC20" s="65"/>
      <c r="AD20" s="65"/>
      <c r="AE20" s="65"/>
      <c r="AF20" s="65"/>
      <c r="AG20" s="65"/>
      <c r="AH20" s="66"/>
      <c r="AI20" s="129"/>
    </row>
    <row r="21" spans="1:36" ht="15" customHeight="1" x14ac:dyDescent="0.2">
      <c r="A21" s="9"/>
      <c r="B21" s="73" t="s">
        <v>26</v>
      </c>
      <c r="C21" s="74"/>
      <c r="D21" s="75"/>
      <c r="E21" s="18">
        <v>16</v>
      </c>
      <c r="F21" s="18">
        <v>0</v>
      </c>
      <c r="G21" s="18">
        <v>1</v>
      </c>
      <c r="H21" s="18">
        <v>4</v>
      </c>
      <c r="I21" s="18">
        <v>32</v>
      </c>
      <c r="J21" s="47"/>
      <c r="K21" s="76">
        <v>6.25E-2</v>
      </c>
      <c r="L21" s="76">
        <v>0.25</v>
      </c>
      <c r="M21" s="76">
        <v>2</v>
      </c>
      <c r="N21" s="45">
        <v>0.48499999999999999</v>
      </c>
      <c r="O21" s="24"/>
      <c r="P21" s="77" t="s">
        <v>10</v>
      </c>
      <c r="Q21" s="78"/>
      <c r="R21" s="79"/>
      <c r="S21" s="79"/>
      <c r="T21" s="79"/>
      <c r="U21" s="79"/>
      <c r="V21" s="79"/>
      <c r="W21" s="79"/>
      <c r="X21" s="79"/>
      <c r="Y21" s="79"/>
      <c r="Z21" s="80"/>
      <c r="AA21" s="79"/>
      <c r="AB21" s="130"/>
      <c r="AC21" s="79"/>
      <c r="AD21" s="79"/>
      <c r="AE21" s="79"/>
      <c r="AF21" s="79"/>
      <c r="AG21" s="79"/>
      <c r="AH21" s="80"/>
      <c r="AI21" s="131"/>
    </row>
    <row r="22" spans="1:36" ht="15" customHeight="1" x14ac:dyDescent="0.25">
      <c r="A22" s="9"/>
      <c r="B22" s="49"/>
      <c r="C22" s="49"/>
      <c r="D22" s="49"/>
      <c r="E22" s="49"/>
      <c r="F22" s="49"/>
      <c r="G22" s="49"/>
      <c r="H22" s="49"/>
      <c r="I22" s="49"/>
      <c r="J22" s="47"/>
      <c r="K22" s="49"/>
      <c r="L22" s="49"/>
      <c r="M22" s="49"/>
      <c r="N22" s="48"/>
      <c r="O22" s="24"/>
      <c r="P22" s="47"/>
      <c r="Q22" s="50"/>
      <c r="R22" s="47"/>
      <c r="S22" s="47"/>
      <c r="T22" s="24"/>
      <c r="U22" s="24"/>
      <c r="V22" s="24"/>
      <c r="W22" s="24"/>
      <c r="X22" s="81"/>
      <c r="Y22" s="47"/>
      <c r="Z22" s="47"/>
      <c r="AA22" s="47"/>
      <c r="AB22" s="47"/>
      <c r="AC22" s="24"/>
      <c r="AD22" s="47"/>
      <c r="AE22" s="47"/>
      <c r="AF22" s="47"/>
      <c r="AG22" s="47"/>
      <c r="AH22" s="47"/>
      <c r="AI22" s="47"/>
    </row>
    <row r="23" spans="1:36" ht="15" customHeight="1" x14ac:dyDescent="0.25">
      <c r="A23" s="9"/>
      <c r="B23" s="47" t="s">
        <v>53</v>
      </c>
      <c r="C23" s="47"/>
      <c r="D23" s="47" t="s">
        <v>54</v>
      </c>
      <c r="E23" s="47"/>
      <c r="F23" s="47"/>
      <c r="G23" s="47"/>
      <c r="H23" s="47"/>
      <c r="I23" s="47"/>
      <c r="J23" s="47"/>
      <c r="K23" s="47"/>
      <c r="L23" s="47"/>
      <c r="M23" s="47"/>
      <c r="N23" s="48"/>
      <c r="O23" s="24"/>
      <c r="P23" s="47"/>
      <c r="Q23" s="50"/>
      <c r="R23" s="47"/>
      <c r="S23" s="47"/>
      <c r="T23" s="24"/>
      <c r="U23" s="24"/>
      <c r="V23" s="24"/>
      <c r="W23" s="24"/>
      <c r="X23" s="81"/>
      <c r="Y23" s="47"/>
      <c r="Z23" s="47"/>
      <c r="AA23" s="47"/>
      <c r="AB23" s="47"/>
      <c r="AC23" s="24"/>
      <c r="AD23" s="47"/>
      <c r="AE23" s="47"/>
      <c r="AF23" s="47"/>
      <c r="AG23" s="47"/>
      <c r="AH23" s="47"/>
      <c r="AI23" s="47"/>
    </row>
    <row r="24" spans="1:36" ht="15" customHeight="1" x14ac:dyDescent="0.25">
      <c r="A24" s="9"/>
      <c r="B24" s="47"/>
      <c r="C24" s="47"/>
      <c r="D24" s="47" t="s">
        <v>55</v>
      </c>
      <c r="E24" s="47"/>
      <c r="F24" s="47"/>
      <c r="G24" s="47"/>
      <c r="H24" s="47"/>
      <c r="I24" s="47"/>
      <c r="J24" s="47"/>
      <c r="K24" s="47"/>
      <c r="L24" s="47"/>
      <c r="M24" s="47"/>
      <c r="N24" s="50"/>
      <c r="O24" s="24"/>
      <c r="P24" s="47"/>
      <c r="Q24" s="50"/>
      <c r="R24" s="47"/>
      <c r="S24" s="47"/>
      <c r="T24" s="24"/>
      <c r="U24" s="24"/>
      <c r="V24" s="24"/>
      <c r="W24" s="24"/>
      <c r="X24" s="81"/>
      <c r="Y24" s="47"/>
      <c r="Z24" s="47"/>
      <c r="AA24" s="47"/>
      <c r="AB24" s="47"/>
      <c r="AC24" s="24"/>
      <c r="AD24" s="47"/>
      <c r="AE24" s="47"/>
      <c r="AF24" s="47"/>
      <c r="AG24" s="47"/>
      <c r="AH24" s="47"/>
      <c r="AI24" s="47"/>
    </row>
    <row r="25" spans="1:36" ht="15" customHeight="1" x14ac:dyDescent="0.25">
      <c r="A25" s="9"/>
      <c r="B25" s="47"/>
      <c r="C25" s="47"/>
      <c r="D25" s="47" t="s">
        <v>84</v>
      </c>
      <c r="E25" s="47"/>
      <c r="F25" s="47"/>
      <c r="G25" s="47"/>
      <c r="H25" s="47"/>
      <c r="I25" s="47"/>
      <c r="J25" s="47"/>
      <c r="K25" s="47"/>
      <c r="L25" s="47"/>
      <c r="M25" s="47"/>
      <c r="N25" s="50"/>
      <c r="O25" s="24"/>
      <c r="P25" s="47"/>
      <c r="Q25" s="50"/>
      <c r="R25" s="47"/>
      <c r="S25" s="47"/>
      <c r="T25" s="24"/>
      <c r="U25" s="24"/>
      <c r="V25" s="24"/>
      <c r="W25" s="24"/>
      <c r="X25" s="81"/>
      <c r="Y25" s="81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7"/>
      <c r="C26" s="47"/>
      <c r="D26" s="47" t="s">
        <v>56</v>
      </c>
      <c r="E26" s="47"/>
      <c r="F26" s="47"/>
      <c r="G26" s="47"/>
      <c r="H26" s="47"/>
      <c r="I26" s="47"/>
      <c r="J26" s="47"/>
      <c r="K26" s="47"/>
      <c r="L26" s="47"/>
      <c r="M26" s="47"/>
      <c r="N26" s="50"/>
      <c r="O26" s="24"/>
      <c r="P26" s="47"/>
      <c r="Q26" s="50"/>
      <c r="R26" s="47"/>
      <c r="S26" s="47"/>
      <c r="T26" s="24"/>
      <c r="U26" s="24"/>
      <c r="V26" s="24"/>
      <c r="W26" s="24"/>
      <c r="X26" s="81"/>
      <c r="Y26" s="81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7"/>
      <c r="C27" s="47"/>
      <c r="D27" s="47" t="s">
        <v>57</v>
      </c>
      <c r="E27" s="47"/>
      <c r="F27" s="47"/>
      <c r="G27" s="47"/>
      <c r="H27" s="47"/>
      <c r="I27" s="47"/>
      <c r="J27" s="47"/>
      <c r="K27" s="47"/>
      <c r="L27" s="47"/>
      <c r="M27" s="47"/>
      <c r="N27" s="50"/>
      <c r="O27" s="24"/>
      <c r="P27" s="47"/>
      <c r="Q27" s="50"/>
      <c r="R27" s="47"/>
      <c r="S27" s="47"/>
      <c r="T27" s="24"/>
      <c r="U27" s="24"/>
      <c r="V27" s="24"/>
      <c r="W27" s="24"/>
      <c r="X27" s="81"/>
      <c r="Y27" s="81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50"/>
      <c r="O28" s="24"/>
      <c r="P28" s="47"/>
      <c r="Q28" s="50"/>
      <c r="R28" s="47"/>
      <c r="S28" s="47"/>
      <c r="T28" s="24"/>
      <c r="U28" s="24"/>
      <c r="V28" s="24"/>
      <c r="W28" s="24"/>
      <c r="X28" s="81"/>
      <c r="Y28" s="8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4"/>
      <c r="P29" s="47"/>
      <c r="Q29" s="50"/>
      <c r="R29" s="47"/>
      <c r="S29" s="47"/>
      <c r="T29" s="24"/>
      <c r="U29" s="24"/>
      <c r="V29" s="24"/>
      <c r="W29" s="24"/>
      <c r="X29" s="81"/>
      <c r="Y29" s="8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4"/>
      <c r="P30" s="47"/>
      <c r="Q30" s="50"/>
      <c r="R30" s="47"/>
      <c r="S30" s="47"/>
      <c r="T30" s="24"/>
      <c r="U30" s="24"/>
      <c r="V30" s="24"/>
      <c r="W30" s="24"/>
      <c r="X30" s="81"/>
      <c r="Y30" s="8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4"/>
      <c r="P31" s="47"/>
      <c r="Q31" s="50"/>
      <c r="R31" s="47"/>
      <c r="S31" s="47"/>
      <c r="T31" s="24"/>
      <c r="U31" s="24"/>
      <c r="V31" s="24"/>
      <c r="W31" s="24"/>
      <c r="X31" s="81"/>
      <c r="Y31" s="8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4"/>
      <c r="P32" s="47"/>
      <c r="Q32" s="50"/>
      <c r="R32" s="47"/>
      <c r="S32" s="47"/>
      <c r="T32" s="24"/>
      <c r="U32" s="24"/>
      <c r="V32" s="24"/>
      <c r="W32" s="24"/>
      <c r="X32" s="81"/>
      <c r="Y32" s="8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4"/>
      <c r="P33" s="47"/>
      <c r="Q33" s="50"/>
      <c r="R33" s="47"/>
      <c r="S33" s="47"/>
      <c r="T33" s="24"/>
      <c r="U33" s="24"/>
      <c r="V33" s="24"/>
      <c r="W33" s="24"/>
      <c r="X33" s="81"/>
      <c r="Y33" s="8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4"/>
      <c r="P34" s="47"/>
      <c r="Q34" s="50"/>
      <c r="R34" s="47"/>
      <c r="S34" s="47"/>
      <c r="T34" s="24"/>
      <c r="U34" s="24"/>
      <c r="V34" s="24"/>
      <c r="W34" s="24"/>
      <c r="X34" s="81"/>
      <c r="Y34" s="8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4"/>
      <c r="P35" s="47"/>
      <c r="Q35" s="50"/>
      <c r="R35" s="47"/>
      <c r="S35" s="47"/>
      <c r="T35" s="24"/>
      <c r="U35" s="24"/>
      <c r="V35" s="24"/>
      <c r="W35" s="24"/>
      <c r="X35" s="81"/>
      <c r="Y35" s="8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4"/>
      <c r="P36" s="47"/>
      <c r="Q36" s="50"/>
      <c r="R36" s="47"/>
      <c r="S36" s="47"/>
      <c r="T36" s="24"/>
      <c r="U36" s="24"/>
      <c r="V36" s="24"/>
      <c r="W36" s="24"/>
      <c r="X36" s="81"/>
      <c r="Y36" s="8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4"/>
      <c r="P37" s="47"/>
      <c r="Q37" s="50"/>
      <c r="R37" s="47"/>
      <c r="S37" s="47"/>
      <c r="T37" s="24"/>
      <c r="U37" s="24"/>
      <c r="V37" s="24"/>
      <c r="W37" s="24"/>
      <c r="X37" s="81"/>
      <c r="Y37" s="8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4"/>
      <c r="P38" s="47"/>
      <c r="Q38" s="50"/>
      <c r="R38" s="47"/>
      <c r="S38" s="47"/>
      <c r="T38" s="24"/>
      <c r="U38" s="24"/>
      <c r="V38" s="24"/>
      <c r="W38" s="24"/>
      <c r="X38" s="81"/>
      <c r="Y38" s="8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4"/>
      <c r="P39" s="47"/>
      <c r="Q39" s="50"/>
      <c r="R39" s="47"/>
      <c r="S39" s="47"/>
      <c r="T39" s="24"/>
      <c r="U39" s="24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4"/>
      <c r="P40" s="47"/>
      <c r="Q40" s="50"/>
      <c r="R40" s="47"/>
      <c r="S40" s="47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4"/>
      <c r="P41" s="47"/>
      <c r="Q41" s="50"/>
      <c r="R41" s="47"/>
      <c r="S41" s="47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4"/>
      <c r="P42" s="47"/>
      <c r="Q42" s="50"/>
      <c r="R42" s="47"/>
      <c r="S42" s="47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4"/>
      <c r="P43" s="47"/>
      <c r="Q43" s="50"/>
      <c r="R43" s="47"/>
      <c r="S43" s="47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4"/>
      <c r="P44" s="47"/>
      <c r="Q44" s="50"/>
      <c r="R44" s="47"/>
      <c r="S44" s="47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4"/>
      <c r="P45" s="47"/>
      <c r="Q45" s="50"/>
      <c r="R45" s="47"/>
      <c r="S45" s="47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4"/>
      <c r="P46" s="47"/>
      <c r="Q46" s="50"/>
      <c r="R46" s="47"/>
      <c r="S46" s="47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4"/>
      <c r="P47" s="47"/>
      <c r="Q47" s="50"/>
      <c r="R47" s="47"/>
      <c r="S47" s="47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4"/>
      <c r="P48" s="47"/>
      <c r="Q48" s="50"/>
      <c r="R48" s="47"/>
      <c r="S48" s="47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4"/>
      <c r="P49" s="47"/>
      <c r="Q49" s="50"/>
      <c r="R49" s="47"/>
      <c r="S49" s="47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4"/>
      <c r="P50" s="47"/>
      <c r="Q50" s="50"/>
      <c r="R50" s="47"/>
      <c r="S50" s="47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4"/>
      <c r="P51" s="47"/>
      <c r="Q51" s="50"/>
      <c r="R51" s="47"/>
      <c r="S51" s="47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4"/>
      <c r="P52" s="47"/>
      <c r="Q52" s="50"/>
      <c r="R52" s="47"/>
      <c r="S52" s="47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4"/>
      <c r="P53" s="47"/>
      <c r="Q53" s="50"/>
      <c r="R53" s="47"/>
      <c r="S53" s="47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4"/>
      <c r="P54" s="47"/>
      <c r="Q54" s="50"/>
      <c r="R54" s="47"/>
      <c r="S54" s="47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4"/>
      <c r="P55" s="47"/>
      <c r="Q55" s="50"/>
      <c r="R55" s="47"/>
      <c r="S55" s="47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4"/>
      <c r="P56" s="47"/>
      <c r="Q56" s="50"/>
      <c r="R56" s="47"/>
      <c r="S56" s="47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4"/>
      <c r="P57" s="47"/>
      <c r="Q57" s="50"/>
      <c r="R57" s="47"/>
      <c r="S57" s="47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4"/>
      <c r="P58" s="47"/>
      <c r="Q58" s="50"/>
      <c r="R58" s="47"/>
      <c r="S58" s="47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4"/>
      <c r="P59" s="47"/>
      <c r="Q59" s="50"/>
      <c r="R59" s="47"/>
      <c r="S59" s="47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4"/>
      <c r="P60" s="47"/>
      <c r="Q60" s="50"/>
      <c r="R60" s="47"/>
      <c r="S60" s="47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4"/>
      <c r="P61" s="47"/>
      <c r="Q61" s="50"/>
      <c r="R61" s="47"/>
      <c r="S61" s="47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4"/>
      <c r="P62" s="47"/>
      <c r="Q62" s="50"/>
      <c r="R62" s="47"/>
      <c r="S62" s="47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4"/>
      <c r="P63" s="47"/>
      <c r="Q63" s="50"/>
      <c r="R63" s="47"/>
      <c r="S63" s="47"/>
      <c r="T63" s="24"/>
      <c r="U63" s="24"/>
      <c r="V63" s="24"/>
      <c r="W63" s="24"/>
      <c r="X63" s="81"/>
      <c r="Y63" s="8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4"/>
      <c r="P64" s="47"/>
      <c r="Q64" s="50"/>
      <c r="R64" s="47"/>
      <c r="S64" s="47"/>
      <c r="T64" s="24"/>
      <c r="U64" s="24"/>
      <c r="V64" s="24"/>
      <c r="W64" s="24"/>
      <c r="X64" s="81"/>
      <c r="Y64" s="8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4"/>
      <c r="P65" s="47"/>
      <c r="Q65" s="50"/>
      <c r="R65" s="47"/>
      <c r="S65" s="47"/>
      <c r="T65" s="24"/>
      <c r="U65" s="24"/>
      <c r="V65" s="24"/>
      <c r="W65" s="24"/>
      <c r="X65" s="81"/>
      <c r="Y65" s="8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4"/>
      <c r="P66" s="47"/>
      <c r="Q66" s="50"/>
      <c r="R66" s="47"/>
      <c r="S66" s="47"/>
      <c r="T66" s="24"/>
      <c r="U66" s="24"/>
      <c r="V66" s="24"/>
      <c r="W66" s="24"/>
      <c r="X66" s="81"/>
      <c r="Y66" s="8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4"/>
      <c r="P67" s="47"/>
      <c r="Q67" s="50"/>
      <c r="R67" s="47"/>
      <c r="S67" s="47"/>
      <c r="T67" s="24"/>
      <c r="U67" s="24"/>
      <c r="V67" s="24"/>
      <c r="W67" s="24"/>
      <c r="X67" s="81"/>
      <c r="Y67" s="8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4"/>
      <c r="P68" s="47"/>
      <c r="Q68" s="50"/>
      <c r="R68" s="47"/>
      <c r="S68" s="47"/>
      <c r="T68" s="24"/>
      <c r="U68" s="24"/>
      <c r="V68" s="24"/>
      <c r="W68" s="24"/>
      <c r="X68" s="81"/>
      <c r="Y68" s="8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4"/>
      <c r="P69" s="47"/>
      <c r="Q69" s="50"/>
      <c r="R69" s="47"/>
      <c r="S69" s="47"/>
      <c r="T69" s="24"/>
      <c r="U69" s="24"/>
      <c r="V69" s="24"/>
      <c r="W69" s="24"/>
      <c r="X69" s="81"/>
      <c r="Y69" s="8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4"/>
      <c r="P70" s="47"/>
      <c r="Q70" s="50"/>
      <c r="R70" s="47"/>
      <c r="S70" s="47"/>
      <c r="T70" s="24"/>
      <c r="U70" s="24"/>
      <c r="V70" s="24"/>
      <c r="W70" s="24"/>
      <c r="X70" s="81"/>
      <c r="Y70" s="8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4"/>
      <c r="P71" s="47"/>
      <c r="Q71" s="50"/>
      <c r="R71" s="47"/>
      <c r="S71" s="47"/>
      <c r="T71" s="24"/>
      <c r="U71" s="24"/>
      <c r="V71" s="24"/>
      <c r="W71" s="24"/>
      <c r="X71" s="81"/>
      <c r="Y71" s="8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4"/>
      <c r="P72" s="47"/>
      <c r="Q72" s="50"/>
      <c r="R72" s="47"/>
      <c r="S72" s="47"/>
      <c r="T72" s="24"/>
      <c r="U72" s="24"/>
      <c r="V72" s="24"/>
      <c r="W72" s="24"/>
      <c r="X72" s="81"/>
      <c r="Y72" s="8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24"/>
      <c r="P73" s="47"/>
      <c r="Q73" s="50"/>
      <c r="R73" s="47"/>
      <c r="S73" s="47"/>
      <c r="T73" s="24"/>
      <c r="U73" s="24"/>
      <c r="V73" s="24"/>
      <c r="W73" s="24"/>
      <c r="X73" s="81"/>
      <c r="Y73" s="8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24"/>
      <c r="P74" s="47"/>
      <c r="Q74" s="50"/>
      <c r="R74" s="47"/>
      <c r="S74" s="47"/>
      <c r="T74" s="24"/>
      <c r="U74" s="24"/>
      <c r="V74" s="24"/>
      <c r="W74" s="24"/>
      <c r="X74" s="81"/>
      <c r="Y74" s="8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24"/>
      <c r="P75" s="47"/>
      <c r="Q75" s="50"/>
      <c r="R75" s="47"/>
      <c r="S75" s="47"/>
      <c r="T75" s="24"/>
      <c r="U75" s="24"/>
      <c r="V75" s="24"/>
      <c r="W75" s="24"/>
      <c r="X75" s="81"/>
      <c r="Y75" s="8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24"/>
      <c r="P76" s="47"/>
      <c r="Q76" s="50"/>
      <c r="R76" s="47"/>
      <c r="S76" s="47"/>
      <c r="T76" s="24"/>
      <c r="U76" s="24"/>
      <c r="V76" s="24"/>
      <c r="W76" s="24"/>
      <c r="X76" s="81"/>
      <c r="Y76" s="8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4"/>
      <c r="P77" s="47"/>
      <c r="Q77" s="50"/>
      <c r="R77" s="47"/>
      <c r="S77" s="47"/>
      <c r="T77" s="24"/>
      <c r="U77" s="24"/>
      <c r="V77" s="24"/>
      <c r="W77" s="24"/>
      <c r="X77" s="81"/>
      <c r="Y77" s="8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24"/>
      <c r="P78" s="47"/>
      <c r="Q78" s="50"/>
      <c r="R78" s="47"/>
      <c r="S78" s="47"/>
      <c r="T78" s="24"/>
      <c r="U78" s="24"/>
      <c r="V78" s="24"/>
      <c r="W78" s="24"/>
      <c r="X78" s="81"/>
      <c r="Y78" s="8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24"/>
      <c r="P79" s="47"/>
      <c r="Q79" s="50"/>
      <c r="R79" s="47"/>
      <c r="S79" s="47"/>
      <c r="T79" s="24"/>
      <c r="U79" s="24"/>
      <c r="V79" s="24"/>
      <c r="W79" s="24"/>
      <c r="X79" s="81"/>
      <c r="Y79" s="8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24"/>
      <c r="P80" s="47"/>
      <c r="Q80" s="50"/>
      <c r="R80" s="47"/>
      <c r="S80" s="47"/>
      <c r="T80" s="24"/>
      <c r="U80" s="24"/>
      <c r="V80" s="24"/>
      <c r="W80" s="24"/>
      <c r="X80" s="81"/>
      <c r="Y80" s="8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24"/>
      <c r="P81" s="47"/>
      <c r="Q81" s="50"/>
      <c r="R81" s="47"/>
      <c r="S81" s="47"/>
      <c r="T81" s="24"/>
      <c r="U81" s="24"/>
      <c r="V81" s="24"/>
      <c r="W81" s="24"/>
      <c r="X81" s="81"/>
      <c r="Y81" s="8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4"/>
      <c r="P82" s="47"/>
      <c r="Q82" s="50"/>
      <c r="R82" s="47"/>
      <c r="S82" s="47"/>
      <c r="T82" s="24"/>
      <c r="U82" s="24"/>
      <c r="V82" s="24"/>
      <c r="W82" s="24"/>
      <c r="X82" s="81"/>
      <c r="Y82" s="8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4"/>
      <c r="P83" s="47"/>
      <c r="Q83" s="50"/>
      <c r="R83" s="47"/>
      <c r="S83" s="47"/>
      <c r="T83" s="24"/>
      <c r="U83" s="24"/>
      <c r="V83" s="24"/>
      <c r="W83" s="24"/>
      <c r="X83" s="81"/>
      <c r="Y83" s="8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4"/>
      <c r="P84" s="47"/>
      <c r="Q84" s="50"/>
      <c r="R84" s="47"/>
      <c r="S84" s="47"/>
      <c r="T84" s="24"/>
      <c r="U84" s="24"/>
      <c r="V84" s="24"/>
      <c r="W84" s="24"/>
      <c r="X84" s="81"/>
      <c r="Y84" s="8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4"/>
      <c r="P85" s="47"/>
      <c r="Q85" s="50"/>
      <c r="R85" s="47"/>
      <c r="S85" s="47"/>
      <c r="T85" s="24"/>
      <c r="U85" s="24"/>
      <c r="V85" s="24"/>
      <c r="W85" s="24"/>
      <c r="X85" s="81"/>
      <c r="Y85" s="8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4"/>
      <c r="P86" s="47"/>
      <c r="Q86" s="50"/>
      <c r="R86" s="47"/>
      <c r="S86" s="47"/>
      <c r="T86" s="24"/>
      <c r="U86" s="24"/>
      <c r="V86" s="24"/>
      <c r="W86" s="24"/>
      <c r="X86" s="81"/>
      <c r="Y86" s="8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4"/>
      <c r="P87" s="47"/>
      <c r="Q87" s="50"/>
      <c r="R87" s="47"/>
      <c r="S87" s="47"/>
      <c r="T87" s="24"/>
      <c r="U87" s="24"/>
      <c r="V87" s="24"/>
      <c r="W87" s="24"/>
      <c r="X87" s="81"/>
      <c r="Y87" s="8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4"/>
      <c r="P88" s="47"/>
      <c r="Q88" s="50"/>
      <c r="R88" s="47"/>
      <c r="S88" s="47"/>
      <c r="T88" s="24"/>
      <c r="U88" s="24"/>
      <c r="V88" s="24"/>
      <c r="W88" s="24"/>
      <c r="X88" s="81"/>
      <c r="Y88" s="8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4"/>
      <c r="P89" s="47"/>
      <c r="Q89" s="50"/>
      <c r="R89" s="47"/>
      <c r="S89" s="47"/>
      <c r="T89" s="24"/>
      <c r="U89" s="24"/>
      <c r="V89" s="24"/>
      <c r="W89" s="24"/>
      <c r="X89" s="81"/>
      <c r="Y89" s="8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4"/>
      <c r="P90" s="47"/>
      <c r="Q90" s="50"/>
      <c r="R90" s="47"/>
      <c r="S90" s="47"/>
      <c r="T90" s="24"/>
      <c r="U90" s="24"/>
      <c r="V90" s="24"/>
      <c r="W90" s="24"/>
      <c r="X90" s="81"/>
      <c r="Y90" s="8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4"/>
      <c r="P91" s="47"/>
      <c r="Q91" s="50"/>
      <c r="R91" s="47"/>
      <c r="S91" s="47"/>
      <c r="T91" s="24"/>
      <c r="U91" s="24"/>
      <c r="V91" s="24"/>
      <c r="W91" s="24"/>
      <c r="X91" s="81"/>
      <c r="Y91" s="8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4"/>
      <c r="P92" s="47"/>
      <c r="Q92" s="50"/>
      <c r="R92" s="47"/>
      <c r="S92" s="47"/>
      <c r="T92" s="24"/>
      <c r="U92" s="24"/>
      <c r="V92" s="24"/>
      <c r="W92" s="24"/>
      <c r="X92" s="81"/>
      <c r="Y92" s="8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4"/>
      <c r="P93" s="47"/>
      <c r="Q93" s="50"/>
      <c r="R93" s="47"/>
      <c r="S93" s="47"/>
      <c r="T93" s="24"/>
      <c r="U93" s="24"/>
      <c r="V93" s="24"/>
      <c r="W93" s="24"/>
      <c r="X93" s="81"/>
      <c r="Y93" s="8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4"/>
      <c r="P94" s="47"/>
      <c r="Q94" s="50"/>
      <c r="R94" s="47"/>
      <c r="S94" s="47"/>
      <c r="T94" s="24"/>
      <c r="U94" s="24"/>
      <c r="V94" s="24"/>
      <c r="W94" s="24"/>
      <c r="X94" s="81"/>
      <c r="Y94" s="8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4"/>
      <c r="P95" s="47"/>
      <c r="Q95" s="50"/>
      <c r="R95" s="47"/>
      <c r="S95" s="47"/>
      <c r="T95" s="24"/>
      <c r="U95" s="24"/>
      <c r="V95" s="24"/>
      <c r="W95" s="24"/>
      <c r="X95" s="81"/>
      <c r="Y95" s="8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4"/>
      <c r="P96" s="47"/>
      <c r="Q96" s="50"/>
      <c r="R96" s="47"/>
      <c r="S96" s="47"/>
      <c r="T96" s="24"/>
      <c r="U96" s="24"/>
      <c r="V96" s="24"/>
      <c r="W96" s="24"/>
      <c r="X96" s="81"/>
      <c r="Y96" s="8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4"/>
      <c r="P97" s="47"/>
      <c r="Q97" s="50"/>
      <c r="R97" s="47"/>
      <c r="S97" s="47"/>
      <c r="T97" s="24"/>
      <c r="U97" s="24"/>
      <c r="V97" s="24"/>
      <c r="W97" s="24"/>
      <c r="X97" s="81"/>
      <c r="Y97" s="8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4"/>
      <c r="P98" s="47"/>
      <c r="Q98" s="50"/>
      <c r="R98" s="47"/>
      <c r="S98" s="47"/>
      <c r="T98" s="24"/>
      <c r="U98" s="24"/>
      <c r="V98" s="24"/>
      <c r="W98" s="24"/>
      <c r="X98" s="81"/>
      <c r="Y98" s="8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4"/>
      <c r="P99" s="47"/>
      <c r="Q99" s="50"/>
      <c r="R99" s="47"/>
      <c r="S99" s="47"/>
      <c r="T99" s="24"/>
      <c r="U99" s="24"/>
      <c r="V99" s="24"/>
      <c r="W99" s="24"/>
      <c r="X99" s="81"/>
      <c r="Y99" s="8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4"/>
      <c r="P100" s="47"/>
      <c r="Q100" s="50"/>
      <c r="R100" s="47"/>
      <c r="S100" s="47"/>
      <c r="T100" s="24"/>
      <c r="U100" s="24"/>
      <c r="V100" s="24"/>
      <c r="W100" s="24"/>
      <c r="X100" s="81"/>
      <c r="Y100" s="8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4"/>
      <c r="P101" s="47"/>
      <c r="Q101" s="50"/>
      <c r="R101" s="47"/>
      <c r="S101" s="47"/>
      <c r="T101" s="24"/>
      <c r="U101" s="24"/>
      <c r="V101" s="24"/>
      <c r="W101" s="24"/>
      <c r="X101" s="81"/>
      <c r="Y101" s="8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4"/>
      <c r="P102" s="47"/>
      <c r="Q102" s="50"/>
      <c r="R102" s="47"/>
      <c r="S102" s="47"/>
      <c r="T102" s="24"/>
      <c r="U102" s="24"/>
      <c r="V102" s="24"/>
      <c r="W102" s="24"/>
      <c r="X102" s="81"/>
      <c r="Y102" s="8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4"/>
      <c r="P103" s="47"/>
      <c r="Q103" s="50"/>
      <c r="R103" s="47"/>
      <c r="S103" s="47"/>
      <c r="T103" s="24"/>
      <c r="U103" s="24"/>
      <c r="V103" s="24"/>
      <c r="W103" s="24"/>
      <c r="X103" s="81"/>
      <c r="Y103" s="8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4"/>
      <c r="P104" s="47"/>
      <c r="Q104" s="50"/>
      <c r="R104" s="47"/>
      <c r="S104" s="47"/>
      <c r="T104" s="24"/>
      <c r="U104" s="24"/>
      <c r="V104" s="24"/>
      <c r="W104" s="24"/>
      <c r="X104" s="81"/>
      <c r="Y104" s="8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4"/>
      <c r="P105" s="47"/>
      <c r="Q105" s="50"/>
      <c r="R105" s="47"/>
      <c r="S105" s="47"/>
      <c r="T105" s="24"/>
      <c r="U105" s="24"/>
      <c r="V105" s="24"/>
      <c r="W105" s="24"/>
      <c r="X105" s="81"/>
      <c r="Y105" s="8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4"/>
      <c r="P106" s="47"/>
      <c r="Q106" s="50"/>
      <c r="R106" s="47"/>
      <c r="S106" s="47"/>
      <c r="T106" s="24"/>
      <c r="U106" s="24"/>
      <c r="V106" s="24"/>
      <c r="W106" s="24"/>
      <c r="X106" s="81"/>
      <c r="Y106" s="8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4"/>
      <c r="P107" s="47"/>
      <c r="Q107" s="50"/>
      <c r="R107" s="47"/>
      <c r="S107" s="47"/>
      <c r="T107" s="24"/>
      <c r="U107" s="24"/>
      <c r="V107" s="24"/>
      <c r="W107" s="24"/>
      <c r="X107" s="81"/>
      <c r="Y107" s="8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4"/>
      <c r="P108" s="47"/>
      <c r="Q108" s="50"/>
      <c r="R108" s="47"/>
      <c r="S108" s="47"/>
      <c r="T108" s="24"/>
      <c r="U108" s="24"/>
      <c r="V108" s="24"/>
      <c r="W108" s="24"/>
      <c r="X108" s="81"/>
      <c r="Y108" s="8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4"/>
      <c r="P109" s="47"/>
      <c r="Q109" s="50"/>
      <c r="R109" s="47"/>
      <c r="S109" s="47"/>
      <c r="T109" s="24"/>
      <c r="U109" s="24"/>
      <c r="V109" s="24"/>
      <c r="W109" s="24"/>
      <c r="X109" s="81"/>
      <c r="Y109" s="8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4"/>
      <c r="P110" s="47"/>
      <c r="Q110" s="50"/>
      <c r="R110" s="47"/>
      <c r="S110" s="47"/>
      <c r="T110" s="24"/>
      <c r="U110" s="24"/>
      <c r="V110" s="24"/>
      <c r="W110" s="24"/>
      <c r="X110" s="81"/>
      <c r="Y110" s="8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4"/>
      <c r="P111" s="47"/>
      <c r="Q111" s="50"/>
      <c r="R111" s="47"/>
      <c r="S111" s="47"/>
      <c r="T111" s="24"/>
      <c r="U111" s="24"/>
      <c r="V111" s="24"/>
      <c r="W111" s="24"/>
      <c r="X111" s="81"/>
      <c r="Y111" s="8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4"/>
      <c r="P112" s="47"/>
      <c r="Q112" s="50"/>
      <c r="R112" s="47"/>
      <c r="S112" s="47"/>
      <c r="T112" s="24"/>
      <c r="U112" s="24"/>
      <c r="V112" s="24"/>
      <c r="W112" s="24"/>
      <c r="X112" s="81"/>
      <c r="Y112" s="8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4"/>
      <c r="P113" s="47"/>
      <c r="Q113" s="50"/>
      <c r="R113" s="47"/>
      <c r="S113" s="47"/>
      <c r="T113" s="24"/>
      <c r="U113" s="24"/>
      <c r="V113" s="24"/>
      <c r="W113" s="24"/>
      <c r="X113" s="81"/>
      <c r="Y113" s="8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4"/>
      <c r="P114" s="47"/>
      <c r="Q114" s="50"/>
      <c r="R114" s="47"/>
      <c r="S114" s="47"/>
      <c r="T114" s="24"/>
      <c r="U114" s="24"/>
      <c r="V114" s="24"/>
      <c r="W114" s="24"/>
      <c r="X114" s="81"/>
      <c r="Y114" s="8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4"/>
      <c r="P115" s="47"/>
      <c r="Q115" s="50"/>
      <c r="R115" s="47"/>
      <c r="S115" s="47"/>
      <c r="T115" s="24"/>
      <c r="U115" s="24"/>
      <c r="V115" s="24"/>
      <c r="W115" s="24"/>
      <c r="X115" s="81"/>
      <c r="Y115" s="8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4"/>
      <c r="P116" s="47"/>
      <c r="Q116" s="50"/>
      <c r="R116" s="47"/>
      <c r="S116" s="47"/>
      <c r="T116" s="24"/>
      <c r="U116" s="24"/>
      <c r="V116" s="24"/>
      <c r="W116" s="24"/>
      <c r="X116" s="81"/>
      <c r="Y116" s="8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4"/>
      <c r="P117" s="47"/>
      <c r="Q117" s="50"/>
      <c r="R117" s="47"/>
      <c r="S117" s="47"/>
      <c r="T117" s="24"/>
      <c r="U117" s="24"/>
      <c r="V117" s="24"/>
      <c r="W117" s="24"/>
      <c r="X117" s="81"/>
      <c r="Y117" s="8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4"/>
      <c r="P118" s="47"/>
      <c r="Q118" s="50"/>
      <c r="R118" s="47"/>
      <c r="S118" s="47"/>
      <c r="T118" s="24"/>
      <c r="U118" s="24"/>
      <c r="V118" s="24"/>
      <c r="W118" s="24"/>
      <c r="X118" s="81"/>
      <c r="Y118" s="8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4"/>
      <c r="P119" s="47"/>
      <c r="Q119" s="50"/>
      <c r="R119" s="47"/>
      <c r="S119" s="47"/>
      <c r="T119" s="24"/>
      <c r="U119" s="24"/>
      <c r="V119" s="24"/>
      <c r="W119" s="24"/>
      <c r="X119" s="81"/>
      <c r="Y119" s="8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4"/>
      <c r="P120" s="47"/>
      <c r="Q120" s="50"/>
      <c r="R120" s="47"/>
      <c r="S120" s="47"/>
      <c r="T120" s="24"/>
      <c r="U120" s="24"/>
      <c r="V120" s="24"/>
      <c r="W120" s="24"/>
      <c r="X120" s="81"/>
      <c r="Y120" s="8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4"/>
      <c r="P121" s="47"/>
      <c r="Q121" s="50"/>
      <c r="R121" s="47"/>
      <c r="S121" s="47"/>
      <c r="T121" s="24"/>
      <c r="U121" s="24"/>
      <c r="V121" s="24"/>
      <c r="W121" s="24"/>
      <c r="X121" s="81"/>
      <c r="Y121" s="8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4"/>
      <c r="P122" s="47"/>
      <c r="Q122" s="50"/>
      <c r="R122" s="47"/>
      <c r="S122" s="47"/>
      <c r="T122" s="24"/>
      <c r="U122" s="24"/>
      <c r="V122" s="24"/>
      <c r="W122" s="24"/>
      <c r="X122" s="81"/>
      <c r="Y122" s="8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4"/>
      <c r="P123" s="47"/>
      <c r="Q123" s="50"/>
      <c r="R123" s="47"/>
      <c r="S123" s="47"/>
      <c r="T123" s="24"/>
      <c r="U123" s="24"/>
      <c r="V123" s="24"/>
      <c r="W123" s="24"/>
      <c r="X123" s="81"/>
      <c r="Y123" s="8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4"/>
      <c r="P124" s="47"/>
      <c r="Q124" s="50"/>
      <c r="R124" s="47"/>
      <c r="S124" s="47"/>
      <c r="T124" s="24"/>
      <c r="U124" s="24"/>
      <c r="V124" s="24"/>
      <c r="W124" s="24"/>
      <c r="X124" s="81"/>
      <c r="Y124" s="8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4"/>
      <c r="P125" s="47"/>
      <c r="Q125" s="50"/>
      <c r="R125" s="47"/>
      <c r="S125" s="47"/>
      <c r="T125" s="24"/>
      <c r="U125" s="24"/>
      <c r="V125" s="24"/>
      <c r="W125" s="24"/>
      <c r="X125" s="81"/>
      <c r="Y125" s="8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4"/>
      <c r="P126" s="47"/>
      <c r="Q126" s="50"/>
      <c r="R126" s="47"/>
      <c r="S126" s="47"/>
      <c r="T126" s="24"/>
      <c r="U126" s="24"/>
      <c r="V126" s="24"/>
      <c r="W126" s="24"/>
      <c r="X126" s="81"/>
      <c r="Y126" s="8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4"/>
      <c r="P127" s="47"/>
      <c r="Q127" s="50"/>
      <c r="R127" s="47"/>
      <c r="S127" s="47"/>
      <c r="T127" s="24"/>
      <c r="U127" s="24"/>
      <c r="V127" s="24"/>
      <c r="W127" s="24"/>
      <c r="X127" s="81"/>
      <c r="Y127" s="8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4"/>
      <c r="P128" s="47"/>
      <c r="Q128" s="50"/>
      <c r="R128" s="47"/>
      <c r="S128" s="47"/>
      <c r="T128" s="24"/>
      <c r="U128" s="24"/>
      <c r="V128" s="24"/>
      <c r="W128" s="24"/>
      <c r="X128" s="81"/>
      <c r="Y128" s="8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4"/>
      <c r="P129" s="47"/>
      <c r="Q129" s="50"/>
      <c r="R129" s="47"/>
      <c r="S129" s="47"/>
      <c r="T129" s="24"/>
      <c r="U129" s="24"/>
      <c r="V129" s="24"/>
      <c r="W129" s="24"/>
      <c r="X129" s="81"/>
      <c r="Y129" s="8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4"/>
      <c r="P130" s="47"/>
      <c r="Q130" s="50"/>
      <c r="R130" s="47"/>
      <c r="S130" s="47"/>
      <c r="T130" s="24"/>
      <c r="U130" s="24"/>
      <c r="V130" s="24"/>
      <c r="W130" s="24"/>
      <c r="X130" s="81"/>
      <c r="Y130" s="8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4"/>
      <c r="P131" s="47"/>
      <c r="Q131" s="50"/>
      <c r="R131" s="47"/>
      <c r="S131" s="47"/>
      <c r="T131" s="24"/>
      <c r="U131" s="24"/>
      <c r="V131" s="24"/>
      <c r="W131" s="24"/>
      <c r="X131" s="81"/>
      <c r="Y131" s="8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4"/>
      <c r="P132" s="47"/>
      <c r="Q132" s="50"/>
      <c r="R132" s="47"/>
      <c r="S132" s="47"/>
      <c r="T132" s="24"/>
      <c r="U132" s="24"/>
      <c r="V132" s="24"/>
      <c r="W132" s="24"/>
      <c r="X132" s="81"/>
      <c r="Y132" s="8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4"/>
      <c r="P133" s="47"/>
      <c r="Q133" s="50"/>
      <c r="R133" s="47"/>
      <c r="S133" s="47"/>
      <c r="T133" s="24"/>
      <c r="U133" s="24"/>
      <c r="V133" s="24"/>
      <c r="W133" s="24"/>
      <c r="X133" s="81"/>
      <c r="Y133" s="8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4"/>
      <c r="P134" s="47"/>
      <c r="Q134" s="50"/>
      <c r="R134" s="47"/>
      <c r="S134" s="47"/>
      <c r="T134" s="24"/>
      <c r="U134" s="24"/>
      <c r="V134" s="24"/>
      <c r="W134" s="24"/>
      <c r="X134" s="81"/>
      <c r="Y134" s="8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4"/>
      <c r="P135" s="47"/>
      <c r="Q135" s="50"/>
      <c r="R135" s="47"/>
      <c r="S135" s="47"/>
      <c r="T135" s="24"/>
      <c r="U135" s="24"/>
      <c r="V135" s="24"/>
      <c r="W135" s="24"/>
      <c r="X135" s="81"/>
      <c r="Y135" s="8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4"/>
      <c r="P136" s="47"/>
      <c r="Q136" s="50"/>
      <c r="R136" s="47"/>
      <c r="S136" s="47"/>
      <c r="T136" s="24"/>
      <c r="U136" s="24"/>
      <c r="V136" s="24"/>
      <c r="W136" s="24"/>
      <c r="X136" s="81"/>
      <c r="Y136" s="8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4"/>
      <c r="P137" s="47"/>
      <c r="Q137" s="50"/>
      <c r="R137" s="47"/>
      <c r="S137" s="47"/>
      <c r="T137" s="24"/>
      <c r="U137" s="24"/>
      <c r="V137" s="24"/>
      <c r="W137" s="24"/>
      <c r="X137" s="81"/>
      <c r="Y137" s="8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4"/>
      <c r="P138" s="47"/>
      <c r="Q138" s="50"/>
      <c r="R138" s="47"/>
      <c r="S138" s="47"/>
      <c r="T138" s="24"/>
      <c r="U138" s="24"/>
      <c r="V138" s="24"/>
      <c r="W138" s="24"/>
      <c r="X138" s="81"/>
      <c r="Y138" s="8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4"/>
      <c r="P139" s="47"/>
      <c r="Q139" s="50"/>
      <c r="R139" s="47"/>
      <c r="S139" s="47"/>
      <c r="T139" s="24"/>
      <c r="U139" s="24"/>
      <c r="V139" s="24"/>
      <c r="W139" s="24"/>
      <c r="X139" s="81"/>
      <c r="Y139" s="8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4"/>
      <c r="P140" s="47"/>
      <c r="Q140" s="50"/>
      <c r="R140" s="47"/>
      <c r="S140" s="47"/>
      <c r="T140" s="24"/>
      <c r="U140" s="24"/>
      <c r="V140" s="24"/>
      <c r="W140" s="24"/>
      <c r="X140" s="81"/>
      <c r="Y140" s="8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4"/>
      <c r="P141" s="47"/>
      <c r="Q141" s="50"/>
      <c r="R141" s="47"/>
      <c r="S141" s="47"/>
      <c r="T141" s="24"/>
      <c r="U141" s="24"/>
      <c r="V141" s="24"/>
      <c r="W141" s="24"/>
      <c r="X141" s="81"/>
      <c r="Y141" s="8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4"/>
      <c r="P142" s="47"/>
      <c r="Q142" s="50"/>
      <c r="R142" s="47"/>
      <c r="S142" s="47"/>
      <c r="T142" s="24"/>
      <c r="U142" s="24"/>
      <c r="V142" s="24"/>
      <c r="W142" s="24"/>
      <c r="X142" s="81"/>
      <c r="Y142" s="8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4"/>
      <c r="P143" s="47"/>
      <c r="Q143" s="50"/>
      <c r="R143" s="47"/>
      <c r="S143" s="47"/>
      <c r="T143" s="24"/>
      <c r="U143" s="24"/>
      <c r="V143" s="24"/>
      <c r="W143" s="24"/>
      <c r="X143" s="81"/>
      <c r="Y143" s="8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4"/>
      <c r="P144" s="47"/>
      <c r="Q144" s="50"/>
      <c r="R144" s="47"/>
      <c r="S144" s="47"/>
      <c r="T144" s="24"/>
      <c r="U144" s="24"/>
      <c r="V144" s="24"/>
      <c r="W144" s="24"/>
      <c r="X144" s="81"/>
      <c r="Y144" s="8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4"/>
      <c r="P145" s="47"/>
      <c r="Q145" s="50"/>
      <c r="R145" s="47"/>
      <c r="S145" s="47"/>
      <c r="T145" s="24"/>
      <c r="U145" s="24"/>
      <c r="V145" s="24"/>
      <c r="W145" s="24"/>
      <c r="X145" s="81"/>
      <c r="Y145" s="8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4"/>
      <c r="P146" s="47"/>
      <c r="Q146" s="50"/>
      <c r="R146" s="47"/>
      <c r="S146" s="47"/>
      <c r="T146" s="24"/>
      <c r="U146" s="24"/>
      <c r="V146" s="24"/>
      <c r="W146" s="24"/>
      <c r="X146" s="81"/>
      <c r="Y146" s="8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34</v>
      </c>
      <c r="C1" s="3"/>
      <c r="D1" s="4"/>
      <c r="E1" s="5" t="s">
        <v>83</v>
      </c>
      <c r="F1" s="139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9"/>
      <c r="AB1" s="139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9" t="s">
        <v>59</v>
      </c>
      <c r="C2" s="90"/>
      <c r="D2" s="85"/>
      <c r="E2" s="13" t="s">
        <v>13</v>
      </c>
      <c r="F2" s="14"/>
      <c r="G2" s="14"/>
      <c r="H2" s="14"/>
      <c r="I2" s="20"/>
      <c r="J2" s="15"/>
      <c r="K2" s="124"/>
      <c r="L2" s="22" t="s">
        <v>90</v>
      </c>
      <c r="M2" s="14"/>
      <c r="N2" s="14"/>
      <c r="O2" s="21"/>
      <c r="P2" s="19"/>
      <c r="Q2" s="22" t="s">
        <v>91</v>
      </c>
      <c r="R2" s="14"/>
      <c r="S2" s="14"/>
      <c r="T2" s="14"/>
      <c r="U2" s="20"/>
      <c r="V2" s="21"/>
      <c r="W2" s="19"/>
      <c r="X2" s="140" t="s">
        <v>92</v>
      </c>
      <c r="Y2" s="141"/>
      <c r="Z2" s="142"/>
      <c r="AA2" s="13" t="s">
        <v>13</v>
      </c>
      <c r="AB2" s="14"/>
      <c r="AC2" s="14"/>
      <c r="AD2" s="14"/>
      <c r="AE2" s="20"/>
      <c r="AF2" s="15"/>
      <c r="AG2" s="124"/>
      <c r="AH2" s="22" t="s">
        <v>93</v>
      </c>
      <c r="AI2" s="14"/>
      <c r="AJ2" s="14"/>
      <c r="AK2" s="21"/>
      <c r="AL2" s="19"/>
      <c r="AM2" s="22" t="s">
        <v>91</v>
      </c>
      <c r="AN2" s="14"/>
      <c r="AO2" s="14"/>
      <c r="AP2" s="14"/>
      <c r="AQ2" s="20"/>
      <c r="AR2" s="21"/>
      <c r="AS2" s="143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3"/>
      <c r="L3" s="18" t="s">
        <v>5</v>
      </c>
      <c r="M3" s="18" t="s">
        <v>6</v>
      </c>
      <c r="N3" s="18" t="s">
        <v>94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3"/>
      <c r="AH3" s="18" t="s">
        <v>5</v>
      </c>
      <c r="AI3" s="18" t="s">
        <v>6</v>
      </c>
      <c r="AJ3" s="18" t="s">
        <v>94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3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0">
        <v>1996</v>
      </c>
      <c r="C4" s="32" t="s">
        <v>52</v>
      </c>
      <c r="D4" s="2" t="s">
        <v>51</v>
      </c>
      <c r="E4" s="30">
        <v>26</v>
      </c>
      <c r="F4" s="30">
        <v>1</v>
      </c>
      <c r="G4" s="30">
        <v>10</v>
      </c>
      <c r="H4" s="31">
        <v>15</v>
      </c>
      <c r="I4" s="30">
        <v>92</v>
      </c>
      <c r="J4" s="39"/>
      <c r="K4" s="29"/>
      <c r="L4" s="144"/>
      <c r="M4" s="18"/>
      <c r="N4" s="18"/>
      <c r="O4" s="18"/>
      <c r="P4" s="24"/>
      <c r="Q4" s="30"/>
      <c r="R4" s="30"/>
      <c r="S4" s="31"/>
      <c r="T4" s="30"/>
      <c r="U4" s="30"/>
      <c r="V4" s="145"/>
      <c r="W4" s="29"/>
      <c r="X4" s="30"/>
      <c r="Y4" s="32"/>
      <c r="Z4" s="2"/>
      <c r="AA4" s="30"/>
      <c r="AB4" s="30"/>
      <c r="AC4" s="30"/>
      <c r="AD4" s="31"/>
      <c r="AE4" s="30"/>
      <c r="AF4" s="39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46"/>
      <c r="AS4" s="1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0">
        <v>1997</v>
      </c>
      <c r="C5" s="32" t="s">
        <v>38</v>
      </c>
      <c r="D5" s="2" t="s">
        <v>51</v>
      </c>
      <c r="E5" s="30">
        <v>22</v>
      </c>
      <c r="F5" s="30">
        <v>2</v>
      </c>
      <c r="G5" s="30">
        <v>2</v>
      </c>
      <c r="H5" s="31">
        <v>16</v>
      </c>
      <c r="I5" s="30">
        <v>64</v>
      </c>
      <c r="J5" s="39"/>
      <c r="K5" s="29"/>
      <c r="L5" s="144"/>
      <c r="M5" s="18"/>
      <c r="N5" s="18"/>
      <c r="O5" s="18"/>
      <c r="P5" s="24"/>
      <c r="Q5" s="30"/>
      <c r="R5" s="30"/>
      <c r="S5" s="31"/>
      <c r="T5" s="30"/>
      <c r="U5" s="30"/>
      <c r="V5" s="145"/>
      <c r="W5" s="29"/>
      <c r="X5" s="30"/>
      <c r="Y5" s="32"/>
      <c r="Z5" s="2"/>
      <c r="AA5" s="30"/>
      <c r="AB5" s="30"/>
      <c r="AC5" s="30"/>
      <c r="AD5" s="31"/>
      <c r="AE5" s="30"/>
      <c r="AF5" s="39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46"/>
      <c r="AS5" s="1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0">
        <v>1998</v>
      </c>
      <c r="C6" s="32" t="s">
        <v>50</v>
      </c>
      <c r="D6" s="2" t="s">
        <v>44</v>
      </c>
      <c r="E6" s="30">
        <v>22</v>
      </c>
      <c r="F6" s="30">
        <v>0</v>
      </c>
      <c r="G6" s="30">
        <v>5</v>
      </c>
      <c r="H6" s="31">
        <v>8</v>
      </c>
      <c r="I6" s="30">
        <v>65</v>
      </c>
      <c r="J6" s="39"/>
      <c r="K6" s="29"/>
      <c r="L6" s="144"/>
      <c r="M6" s="18"/>
      <c r="N6" s="18"/>
      <c r="O6" s="18"/>
      <c r="P6" s="24"/>
      <c r="Q6" s="30"/>
      <c r="R6" s="30"/>
      <c r="S6" s="31"/>
      <c r="T6" s="30"/>
      <c r="U6" s="30"/>
      <c r="V6" s="145"/>
      <c r="W6" s="29"/>
      <c r="X6" s="30"/>
      <c r="Y6" s="32"/>
      <c r="Z6" s="2"/>
      <c r="AA6" s="30"/>
      <c r="AB6" s="30"/>
      <c r="AC6" s="30"/>
      <c r="AD6" s="31"/>
      <c r="AE6" s="30"/>
      <c r="AF6" s="39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46"/>
      <c r="AS6" s="1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0">
        <v>1999</v>
      </c>
      <c r="C7" s="32" t="s">
        <v>50</v>
      </c>
      <c r="D7" s="2" t="s">
        <v>44</v>
      </c>
      <c r="E7" s="30"/>
      <c r="F7" s="30"/>
      <c r="G7" s="30"/>
      <c r="H7" s="31"/>
      <c r="I7" s="30"/>
      <c r="J7" s="39"/>
      <c r="K7" s="29"/>
      <c r="L7" s="144"/>
      <c r="M7" s="18"/>
      <c r="N7" s="18"/>
      <c r="O7" s="18"/>
      <c r="P7" s="24"/>
      <c r="Q7" s="30">
        <v>14</v>
      </c>
      <c r="R7" s="30">
        <v>0</v>
      </c>
      <c r="S7" s="31">
        <v>3</v>
      </c>
      <c r="T7" s="30">
        <v>7</v>
      </c>
      <c r="U7" s="30">
        <v>61</v>
      </c>
      <c r="V7" s="145"/>
      <c r="W7" s="29"/>
      <c r="X7" s="30"/>
      <c r="Y7" s="32"/>
      <c r="Z7" s="2"/>
      <c r="AA7" s="30"/>
      <c r="AB7" s="30"/>
      <c r="AC7" s="30"/>
      <c r="AD7" s="31"/>
      <c r="AE7" s="30"/>
      <c r="AF7" s="39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46"/>
      <c r="AS7" s="1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0">
        <v>2000</v>
      </c>
      <c r="C8" s="32" t="s">
        <v>48</v>
      </c>
      <c r="D8" s="2" t="s">
        <v>44</v>
      </c>
      <c r="E8" s="30">
        <v>25</v>
      </c>
      <c r="F8" s="30">
        <v>1</v>
      </c>
      <c r="G8" s="30">
        <v>3</v>
      </c>
      <c r="H8" s="31">
        <v>23</v>
      </c>
      <c r="I8" s="30">
        <v>101</v>
      </c>
      <c r="J8" s="39">
        <v>0.59399999999999997</v>
      </c>
      <c r="K8" s="29">
        <v>170</v>
      </c>
      <c r="L8" s="144"/>
      <c r="M8" s="18"/>
      <c r="N8" s="18"/>
      <c r="O8" s="18"/>
      <c r="P8" s="24"/>
      <c r="Q8" s="30"/>
      <c r="R8" s="30"/>
      <c r="S8" s="31"/>
      <c r="T8" s="30"/>
      <c r="U8" s="30"/>
      <c r="V8" s="145"/>
      <c r="W8" s="29"/>
      <c r="X8" s="30"/>
      <c r="Y8" s="32"/>
      <c r="Z8" s="2"/>
      <c r="AA8" s="30"/>
      <c r="AB8" s="30"/>
      <c r="AC8" s="30"/>
      <c r="AD8" s="31"/>
      <c r="AE8" s="30"/>
      <c r="AF8" s="39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46"/>
      <c r="AS8" s="1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0">
        <v>2001</v>
      </c>
      <c r="C9" s="32" t="s">
        <v>49</v>
      </c>
      <c r="D9" s="2" t="s">
        <v>36</v>
      </c>
      <c r="E9" s="30">
        <v>19</v>
      </c>
      <c r="F9" s="30">
        <v>1</v>
      </c>
      <c r="G9" s="30">
        <v>6</v>
      </c>
      <c r="H9" s="31">
        <v>10</v>
      </c>
      <c r="I9" s="30">
        <v>52</v>
      </c>
      <c r="J9" s="39">
        <v>0.47706422018348627</v>
      </c>
      <c r="K9" s="29">
        <v>109</v>
      </c>
      <c r="L9" s="144"/>
      <c r="M9" s="18"/>
      <c r="N9" s="18"/>
      <c r="O9" s="18"/>
      <c r="P9" s="24"/>
      <c r="Q9" s="30"/>
      <c r="R9" s="30"/>
      <c r="S9" s="31"/>
      <c r="T9" s="30"/>
      <c r="U9" s="30"/>
      <c r="V9" s="145"/>
      <c r="W9" s="29"/>
      <c r="X9" s="30"/>
      <c r="Y9" s="32"/>
      <c r="Z9" s="2"/>
      <c r="AA9" s="30"/>
      <c r="AB9" s="30"/>
      <c r="AC9" s="30"/>
      <c r="AD9" s="31"/>
      <c r="AE9" s="30"/>
      <c r="AF9" s="39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46"/>
      <c r="AS9" s="1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0">
        <v>2002</v>
      </c>
      <c r="C10" s="32" t="s">
        <v>35</v>
      </c>
      <c r="D10" s="2" t="s">
        <v>36</v>
      </c>
      <c r="E10" s="30">
        <v>21</v>
      </c>
      <c r="F10" s="30">
        <v>0</v>
      </c>
      <c r="G10" s="30">
        <v>16</v>
      </c>
      <c r="H10" s="31">
        <v>20</v>
      </c>
      <c r="I10" s="30">
        <v>72</v>
      </c>
      <c r="J10" s="39">
        <v>0.67924528301886788</v>
      </c>
      <c r="K10" s="29">
        <v>106</v>
      </c>
      <c r="L10" s="144"/>
      <c r="M10" s="18"/>
      <c r="N10" s="18"/>
      <c r="O10" s="18"/>
      <c r="P10" s="24"/>
      <c r="Q10" s="30">
        <v>2</v>
      </c>
      <c r="R10" s="30">
        <v>0</v>
      </c>
      <c r="S10" s="31">
        <v>4</v>
      </c>
      <c r="T10" s="30">
        <v>0</v>
      </c>
      <c r="U10" s="30">
        <v>10</v>
      </c>
      <c r="V10" s="145">
        <v>0.71399999999999997</v>
      </c>
      <c r="W10" s="29">
        <v>14</v>
      </c>
      <c r="X10" s="30"/>
      <c r="Y10" s="32"/>
      <c r="Z10" s="2"/>
      <c r="AA10" s="30"/>
      <c r="AB10" s="30"/>
      <c r="AC10" s="30"/>
      <c r="AD10" s="31"/>
      <c r="AE10" s="30"/>
      <c r="AF10" s="39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46"/>
      <c r="AS10" s="1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0"/>
      <c r="C11" s="32"/>
      <c r="D11" s="2"/>
      <c r="E11" s="30"/>
      <c r="F11" s="30"/>
      <c r="G11" s="30"/>
      <c r="H11" s="31"/>
      <c r="I11" s="30"/>
      <c r="J11" s="39"/>
      <c r="K11" s="29"/>
      <c r="L11" s="144"/>
      <c r="M11" s="18"/>
      <c r="N11" s="18"/>
      <c r="O11" s="18"/>
      <c r="P11" s="24"/>
      <c r="Q11" s="30"/>
      <c r="R11" s="30"/>
      <c r="S11" s="31"/>
      <c r="T11" s="30"/>
      <c r="U11" s="30"/>
      <c r="V11" s="145"/>
      <c r="W11" s="29"/>
      <c r="X11" s="30"/>
      <c r="Y11" s="32"/>
      <c r="Z11" s="2"/>
      <c r="AA11" s="30"/>
      <c r="AB11" s="30"/>
      <c r="AC11" s="30"/>
      <c r="AD11" s="31"/>
      <c r="AE11" s="30"/>
      <c r="AF11" s="39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46"/>
      <c r="AS11" s="1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30"/>
      <c r="C12" s="32"/>
      <c r="D12" s="2"/>
      <c r="E12" s="30"/>
      <c r="F12" s="30"/>
      <c r="G12" s="30"/>
      <c r="H12" s="31"/>
      <c r="I12" s="30"/>
      <c r="J12" s="39"/>
      <c r="K12" s="29"/>
      <c r="L12" s="144"/>
      <c r="M12" s="18"/>
      <c r="N12" s="18"/>
      <c r="O12" s="18"/>
      <c r="P12" s="24"/>
      <c r="Q12" s="30"/>
      <c r="R12" s="30"/>
      <c r="S12" s="31"/>
      <c r="T12" s="30"/>
      <c r="U12" s="30"/>
      <c r="V12" s="145"/>
      <c r="W12" s="29"/>
      <c r="X12" s="30">
        <v>2010</v>
      </c>
      <c r="Y12" s="30" t="s">
        <v>47</v>
      </c>
      <c r="Z12" s="2" t="s">
        <v>46</v>
      </c>
      <c r="AA12" s="30">
        <v>6</v>
      </c>
      <c r="AB12" s="30">
        <v>0</v>
      </c>
      <c r="AC12" s="30">
        <v>4</v>
      </c>
      <c r="AD12" s="30">
        <v>2</v>
      </c>
      <c r="AE12" s="30">
        <v>14</v>
      </c>
      <c r="AF12" s="54">
        <v>0.46660000000000001</v>
      </c>
      <c r="AG12" s="165">
        <v>30</v>
      </c>
      <c r="AH12" s="18"/>
      <c r="AI12" s="18"/>
      <c r="AJ12" s="18"/>
      <c r="AK12" s="18"/>
      <c r="AL12" s="24"/>
      <c r="AM12" s="30">
        <v>2</v>
      </c>
      <c r="AN12" s="30">
        <v>0</v>
      </c>
      <c r="AO12" s="30">
        <v>0</v>
      </c>
      <c r="AP12" s="30">
        <v>0</v>
      </c>
      <c r="AQ12" s="30">
        <v>2</v>
      </c>
      <c r="AR12" s="146">
        <v>0.33329999999999999</v>
      </c>
      <c r="AS12" s="147">
        <v>6</v>
      </c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30"/>
      <c r="C13" s="32"/>
      <c r="D13" s="2"/>
      <c r="E13" s="30"/>
      <c r="F13" s="30"/>
      <c r="G13" s="30"/>
      <c r="H13" s="31"/>
      <c r="I13" s="30"/>
      <c r="J13" s="39"/>
      <c r="K13" s="29"/>
      <c r="L13" s="144"/>
      <c r="M13" s="18"/>
      <c r="N13" s="18"/>
      <c r="O13" s="18"/>
      <c r="P13" s="24"/>
      <c r="Q13" s="30"/>
      <c r="R13" s="30"/>
      <c r="S13" s="31"/>
      <c r="T13" s="30"/>
      <c r="U13" s="30"/>
      <c r="V13" s="145"/>
      <c r="W13" s="29"/>
      <c r="X13" s="30">
        <v>2011</v>
      </c>
      <c r="Y13" s="30" t="s">
        <v>35</v>
      </c>
      <c r="Z13" s="2" t="s">
        <v>46</v>
      </c>
      <c r="AA13" s="30">
        <v>2</v>
      </c>
      <c r="AB13" s="30">
        <v>0</v>
      </c>
      <c r="AC13" s="30">
        <v>1</v>
      </c>
      <c r="AD13" s="30">
        <v>1</v>
      </c>
      <c r="AE13" s="30">
        <v>7</v>
      </c>
      <c r="AF13" s="54">
        <v>0.63629999999999998</v>
      </c>
      <c r="AG13" s="165">
        <v>11</v>
      </c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46"/>
      <c r="AS13" s="1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ht="14.25" x14ac:dyDescent="0.2">
      <c r="A14" s="47"/>
      <c r="B14" s="94" t="s">
        <v>95</v>
      </c>
      <c r="C14" s="93"/>
      <c r="D14" s="92"/>
      <c r="E14" s="91">
        <f>SUM(E4:E13)</f>
        <v>135</v>
      </c>
      <c r="F14" s="91">
        <f>SUM(F4:F13)</f>
        <v>5</v>
      </c>
      <c r="G14" s="91">
        <f>SUM(G4:G13)</f>
        <v>42</v>
      </c>
      <c r="H14" s="91">
        <f>SUM(H4:H13)</f>
        <v>92</v>
      </c>
      <c r="I14" s="91">
        <f>SUM(I4:I13)</f>
        <v>446</v>
      </c>
      <c r="J14" s="148">
        <v>0</v>
      </c>
      <c r="K14" s="124">
        <f>SUM(K4:K13)</f>
        <v>385</v>
      </c>
      <c r="L14" s="22"/>
      <c r="M14" s="20"/>
      <c r="N14" s="149"/>
      <c r="O14" s="150"/>
      <c r="P14" s="24"/>
      <c r="Q14" s="91">
        <f>SUM(Q4:Q13)</f>
        <v>16</v>
      </c>
      <c r="R14" s="91">
        <f>SUM(R4:R13)</f>
        <v>0</v>
      </c>
      <c r="S14" s="91">
        <f>SUM(S4:S13)</f>
        <v>7</v>
      </c>
      <c r="T14" s="91">
        <f>SUM(T4:T13)</f>
        <v>7</v>
      </c>
      <c r="U14" s="91">
        <f>SUM(U4:U13)</f>
        <v>71</v>
      </c>
      <c r="V14" s="45">
        <v>0</v>
      </c>
      <c r="W14" s="124">
        <f>SUM(W4:W13)</f>
        <v>14</v>
      </c>
      <c r="X14" s="16" t="s">
        <v>95</v>
      </c>
      <c r="Y14" s="17"/>
      <c r="Z14" s="15"/>
      <c r="AA14" s="91">
        <f>SUM(AA4:AA13)</f>
        <v>8</v>
      </c>
      <c r="AB14" s="91">
        <f>SUM(AB4:AB13)</f>
        <v>0</v>
      </c>
      <c r="AC14" s="91">
        <f>SUM(AC4:AC13)</f>
        <v>5</v>
      </c>
      <c r="AD14" s="91">
        <f>SUM(AD4:AD13)</f>
        <v>3</v>
      </c>
      <c r="AE14" s="91">
        <f>SUM(AE4:AE13)</f>
        <v>21</v>
      </c>
      <c r="AF14" s="148">
        <f>PRODUCT(AE14/AG14)</f>
        <v>0.51219512195121952</v>
      </c>
      <c r="AG14" s="124">
        <f>SUM(AG4:AG13)</f>
        <v>41</v>
      </c>
      <c r="AH14" s="22"/>
      <c r="AI14" s="20"/>
      <c r="AJ14" s="149"/>
      <c r="AK14" s="150"/>
      <c r="AL14" s="24"/>
      <c r="AM14" s="91">
        <f>SUM(AM4:AM13)</f>
        <v>2</v>
      </c>
      <c r="AN14" s="91">
        <f>SUM(AN4:AN13)</f>
        <v>0</v>
      </c>
      <c r="AO14" s="91">
        <f>SUM(AO4:AO13)</f>
        <v>0</v>
      </c>
      <c r="AP14" s="91">
        <f>SUM(AP4:AP13)</f>
        <v>0</v>
      </c>
      <c r="AQ14" s="91">
        <f>SUM(AQ4:AQ13)</f>
        <v>2</v>
      </c>
      <c r="AR14" s="148">
        <f>PRODUCT(AQ14/AS14)</f>
        <v>0.33333333333333331</v>
      </c>
      <c r="AS14" s="143">
        <f>SUM(AS4:AS13)</f>
        <v>6</v>
      </c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47"/>
      <c r="C15" s="47"/>
      <c r="D15" s="47"/>
      <c r="E15" s="47"/>
      <c r="F15" s="47"/>
      <c r="G15" s="47"/>
      <c r="H15" s="47"/>
      <c r="I15" s="47"/>
      <c r="J15" s="48"/>
      <c r="K15" s="29"/>
      <c r="L15" s="24"/>
      <c r="M15" s="24"/>
      <c r="N15" s="24"/>
      <c r="O15" s="24"/>
      <c r="P15" s="47"/>
      <c r="Q15" s="47"/>
      <c r="R15" s="50"/>
      <c r="S15" s="47"/>
      <c r="T15" s="47"/>
      <c r="U15" s="24"/>
      <c r="V15" s="24"/>
      <c r="W15" s="29"/>
      <c r="X15" s="47"/>
      <c r="Y15" s="47"/>
      <c r="Z15" s="47"/>
      <c r="AA15" s="47"/>
      <c r="AB15" s="47"/>
      <c r="AC15" s="47"/>
      <c r="AD15" s="47"/>
      <c r="AE15" s="47"/>
      <c r="AF15" s="48"/>
      <c r="AG15" s="29"/>
      <c r="AH15" s="24"/>
      <c r="AI15" s="24"/>
      <c r="AJ15" s="24"/>
      <c r="AK15" s="24"/>
      <c r="AL15" s="47"/>
      <c r="AM15" s="47"/>
      <c r="AN15" s="50"/>
      <c r="AO15" s="47"/>
      <c r="AP15" s="47"/>
      <c r="AQ15" s="24"/>
      <c r="AR15" s="24"/>
      <c r="AS15" s="29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151" t="s">
        <v>96</v>
      </c>
      <c r="C16" s="152"/>
      <c r="D16" s="153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97</v>
      </c>
      <c r="O16" s="18" t="s">
        <v>98</v>
      </c>
      <c r="Q16" s="50"/>
      <c r="R16" s="50" t="s">
        <v>53</v>
      </c>
      <c r="S16" s="50"/>
      <c r="T16" s="110" t="s">
        <v>99</v>
      </c>
      <c r="U16" s="24"/>
      <c r="V16" s="29"/>
      <c r="W16" s="29"/>
      <c r="X16" s="154"/>
      <c r="Y16" s="154"/>
      <c r="Z16" s="154"/>
      <c r="AA16" s="154"/>
      <c r="AB16" s="154"/>
      <c r="AC16" s="50"/>
      <c r="AD16" s="50"/>
      <c r="AE16" s="50"/>
      <c r="AF16" s="47"/>
      <c r="AG16" s="47"/>
      <c r="AH16" s="47"/>
      <c r="AI16" s="47"/>
      <c r="AJ16" s="47"/>
      <c r="AK16" s="47"/>
      <c r="AM16" s="29"/>
      <c r="AN16" s="154"/>
      <c r="AO16" s="154"/>
      <c r="AP16" s="154"/>
      <c r="AQ16" s="154"/>
      <c r="AR16" s="154"/>
      <c r="AS16" s="154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37" t="s">
        <v>12</v>
      </c>
      <c r="C17" s="12"/>
      <c r="D17" s="36"/>
      <c r="E17" s="155">
        <v>16</v>
      </c>
      <c r="F17" s="155">
        <v>0</v>
      </c>
      <c r="G17" s="155">
        <v>1</v>
      </c>
      <c r="H17" s="155">
        <v>4</v>
      </c>
      <c r="I17" s="155">
        <v>32</v>
      </c>
      <c r="J17" s="156">
        <v>0.48499999999999999</v>
      </c>
      <c r="K17" s="47">
        <f>PRODUCT(I17/J17)</f>
        <v>65.979381443298976</v>
      </c>
      <c r="L17" s="157">
        <f>PRODUCT((F17+G17)/E17)</f>
        <v>6.25E-2</v>
      </c>
      <c r="M17" s="157">
        <f>PRODUCT(H17/E17)</f>
        <v>0.25</v>
      </c>
      <c r="N17" s="157">
        <f>PRODUCT((F17+G17+H17)/E17)</f>
        <v>0.3125</v>
      </c>
      <c r="O17" s="157">
        <f>PRODUCT(I17/E17)</f>
        <v>2</v>
      </c>
      <c r="Q17" s="50"/>
      <c r="R17" s="50"/>
      <c r="S17" s="50"/>
      <c r="T17" s="110" t="s">
        <v>55</v>
      </c>
      <c r="U17" s="47"/>
      <c r="V17" s="47"/>
      <c r="W17" s="47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47"/>
      <c r="AL17" s="47"/>
      <c r="AM17" s="47"/>
      <c r="AN17" s="50"/>
      <c r="AO17" s="50"/>
      <c r="AP17" s="50"/>
      <c r="AQ17" s="50"/>
      <c r="AR17" s="50"/>
      <c r="AS17" s="50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58" t="s">
        <v>59</v>
      </c>
      <c r="C18" s="159"/>
      <c r="D18" s="160"/>
      <c r="E18" s="155">
        <f>PRODUCT(E14+Q14)</f>
        <v>151</v>
      </c>
      <c r="F18" s="155">
        <f>PRODUCT(F14+R14)</f>
        <v>5</v>
      </c>
      <c r="G18" s="155">
        <f>PRODUCT(G14+S14)</f>
        <v>49</v>
      </c>
      <c r="H18" s="155">
        <f>PRODUCT(H14+T14)</f>
        <v>99</v>
      </c>
      <c r="I18" s="155">
        <f>PRODUCT(I14+U14)</f>
        <v>517</v>
      </c>
      <c r="J18" s="156"/>
      <c r="K18" s="47">
        <f>PRODUCT(K14+W14)</f>
        <v>399</v>
      </c>
      <c r="L18" s="157">
        <f>PRODUCT((F18+G18)/E18)</f>
        <v>0.35761589403973509</v>
      </c>
      <c r="M18" s="157">
        <f>PRODUCT(H18/E18)</f>
        <v>0.6556291390728477</v>
      </c>
      <c r="N18" s="157">
        <f>PRODUCT((F18+G18+H18)/E18)</f>
        <v>1.0132450331125828</v>
      </c>
      <c r="O18" s="157">
        <f>PRODUCT(I18/E18)</f>
        <v>3.423841059602649</v>
      </c>
      <c r="Q18" s="50"/>
      <c r="R18" s="50"/>
      <c r="S18" s="50"/>
      <c r="T18" s="110" t="s">
        <v>84</v>
      </c>
      <c r="U18" s="47"/>
      <c r="V18" s="47"/>
      <c r="W18" s="47"/>
      <c r="X18" s="47"/>
      <c r="Y18" s="47"/>
      <c r="Z18" s="47"/>
      <c r="AA18" s="47"/>
      <c r="AB18" s="47"/>
      <c r="AC18" s="50"/>
      <c r="AD18" s="50"/>
      <c r="AE18" s="50"/>
      <c r="AF18" s="50"/>
      <c r="AG18" s="50"/>
      <c r="AH18" s="50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43" t="s">
        <v>92</v>
      </c>
      <c r="C19" s="41"/>
      <c r="D19" s="161"/>
      <c r="E19" s="155">
        <f>PRODUCT(AA14+AM14)</f>
        <v>10</v>
      </c>
      <c r="F19" s="155">
        <f>PRODUCT(AB14+AN14)</f>
        <v>0</v>
      </c>
      <c r="G19" s="155">
        <f>PRODUCT(AC14+AO14)</f>
        <v>5</v>
      </c>
      <c r="H19" s="155">
        <f>PRODUCT(AD14+AP14)</f>
        <v>3</v>
      </c>
      <c r="I19" s="155">
        <f>PRODUCT(AE14+AQ14)</f>
        <v>23</v>
      </c>
      <c r="J19" s="156">
        <f>PRODUCT(I19/K19)</f>
        <v>0.48936170212765956</v>
      </c>
      <c r="K19" s="24">
        <f>PRODUCT(AG14+AS14)</f>
        <v>47</v>
      </c>
      <c r="L19" s="157">
        <f>PRODUCT((F19+G19)/E19)</f>
        <v>0.5</v>
      </c>
      <c r="M19" s="157">
        <f>PRODUCT(H19/E19)</f>
        <v>0.3</v>
      </c>
      <c r="N19" s="157">
        <f>PRODUCT((F19+G19+H19)/E19)</f>
        <v>0.8</v>
      </c>
      <c r="O19" s="157">
        <f>PRODUCT(I19/E19)</f>
        <v>2.2999999999999998</v>
      </c>
      <c r="Q19" s="50"/>
      <c r="R19" s="50"/>
      <c r="S19" s="47"/>
      <c r="T19" s="110" t="s">
        <v>56</v>
      </c>
      <c r="U19" s="24"/>
      <c r="V19" s="24"/>
      <c r="W19" s="47"/>
      <c r="X19" s="47"/>
      <c r="Y19" s="47"/>
      <c r="Z19" s="47"/>
      <c r="AA19" s="47"/>
      <c r="AB19" s="47"/>
      <c r="AC19" s="50"/>
      <c r="AD19" s="50"/>
      <c r="AE19" s="50"/>
      <c r="AF19" s="50"/>
      <c r="AG19" s="50"/>
      <c r="AH19" s="50"/>
      <c r="AI19" s="50"/>
      <c r="AJ19" s="50"/>
      <c r="AK19" s="47"/>
      <c r="AL19" s="24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162" t="s">
        <v>95</v>
      </c>
      <c r="C20" s="163"/>
      <c r="D20" s="164"/>
      <c r="E20" s="155">
        <f>SUM(E17:E19)</f>
        <v>177</v>
      </c>
      <c r="F20" s="155">
        <f t="shared" ref="F20:I20" si="0">SUM(F17:F19)</f>
        <v>5</v>
      </c>
      <c r="G20" s="155">
        <f t="shared" si="0"/>
        <v>55</v>
      </c>
      <c r="H20" s="155">
        <f t="shared" si="0"/>
        <v>106</v>
      </c>
      <c r="I20" s="155">
        <f t="shared" si="0"/>
        <v>572</v>
      </c>
      <c r="J20" s="156"/>
      <c r="K20" s="47">
        <f>SUM(K17:K19)</f>
        <v>511.97938144329896</v>
      </c>
      <c r="L20" s="157">
        <f>PRODUCT((F20+G20)/E20)</f>
        <v>0.33898305084745761</v>
      </c>
      <c r="M20" s="157">
        <f>PRODUCT(H20/E20)</f>
        <v>0.59887005649717517</v>
      </c>
      <c r="N20" s="157">
        <f>PRODUCT((F20+G20+H20)/E20)</f>
        <v>0.93785310734463279</v>
      </c>
      <c r="O20" s="157">
        <f>PRODUCT(I20/E20)</f>
        <v>3.231638418079096</v>
      </c>
      <c r="Q20" s="24"/>
      <c r="R20" s="24"/>
      <c r="S20" s="24"/>
      <c r="T20" s="110" t="s">
        <v>57</v>
      </c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50"/>
      <c r="AF20" s="50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24"/>
      <c r="F21" s="24"/>
      <c r="G21" s="24"/>
      <c r="H21" s="24"/>
      <c r="I21" s="24"/>
      <c r="J21" s="47"/>
      <c r="K21" s="47"/>
      <c r="L21" s="24"/>
      <c r="M21" s="24"/>
      <c r="N21" s="24"/>
      <c r="O21" s="24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50"/>
      <c r="AH21" s="50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50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50"/>
      <c r="AH59" s="50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50"/>
      <c r="AH60" s="50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50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50"/>
      <c r="AH93" s="50"/>
      <c r="AI93" s="50"/>
      <c r="AJ93" s="50"/>
      <c r="AK93" s="47"/>
      <c r="AL93" s="24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50"/>
      <c r="AH94" s="50"/>
      <c r="AI94" s="50"/>
      <c r="AJ94" s="50"/>
      <c r="AK94" s="47"/>
      <c r="AL94" s="24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50"/>
      <c r="AH95" s="50"/>
      <c r="AI95" s="50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50"/>
      <c r="AH96" s="50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50"/>
      <c r="AH97" s="50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50"/>
      <c r="AH98" s="50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50"/>
      <c r="AH99" s="50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50"/>
      <c r="AH100" s="50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50"/>
      <c r="AH101" s="50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50"/>
      <c r="AH102" s="50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50"/>
      <c r="AH103" s="50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50"/>
      <c r="AH104" s="50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50"/>
      <c r="AH105" s="50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50"/>
      <c r="AH106" s="50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50"/>
      <c r="AH107" s="50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50"/>
      <c r="AH108" s="50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50"/>
      <c r="AH109" s="50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50"/>
      <c r="AH110" s="50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50"/>
      <c r="AH111" s="50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50"/>
      <c r="AH112" s="50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50"/>
      <c r="AH113" s="50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50"/>
      <c r="AH114" s="50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50"/>
      <c r="AH115" s="50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50"/>
      <c r="AH116" s="50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50"/>
      <c r="AH117" s="50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50"/>
      <c r="AH118" s="50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50"/>
      <c r="AH119" s="50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50"/>
      <c r="AH120" s="50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50"/>
      <c r="AH121" s="50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50"/>
      <c r="AH122" s="50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50"/>
      <c r="AH123" s="50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50"/>
      <c r="AH124" s="50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50"/>
      <c r="AH125" s="50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50"/>
      <c r="AH126" s="50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50"/>
      <c r="AH127" s="50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50"/>
      <c r="AH128" s="50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50"/>
      <c r="AH129" s="50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50"/>
      <c r="AH130" s="50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50"/>
      <c r="AH131" s="50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50"/>
      <c r="AH132" s="50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50"/>
      <c r="AH133" s="50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50"/>
      <c r="AH134" s="50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50"/>
      <c r="AH135" s="50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50"/>
      <c r="AH136" s="50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50"/>
      <c r="AH137" s="50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50"/>
      <c r="AH138" s="50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50"/>
      <c r="AH139" s="50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50"/>
      <c r="AH140" s="50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50"/>
      <c r="AH141" s="50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50"/>
      <c r="AH142" s="50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50"/>
      <c r="AH143" s="50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50"/>
      <c r="AH144" s="50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50"/>
      <c r="AH145" s="50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50"/>
      <c r="AH146" s="50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50"/>
      <c r="AH147" s="50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50"/>
      <c r="AH148" s="50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50"/>
      <c r="AH149" s="50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50"/>
      <c r="AH150" s="50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50"/>
      <c r="AH151" s="50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50"/>
      <c r="AH152" s="50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50"/>
      <c r="AH153" s="50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50"/>
      <c r="AH154" s="50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50"/>
      <c r="AH155" s="50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50"/>
      <c r="AH156" s="50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50"/>
      <c r="AH157" s="50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50"/>
      <c r="AH158" s="50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50"/>
      <c r="AH159" s="50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50"/>
      <c r="AH160" s="50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50"/>
      <c r="AH161" s="50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50"/>
      <c r="AH162" s="50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50"/>
      <c r="AH163" s="50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50"/>
      <c r="AH164" s="50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50"/>
      <c r="AH165" s="50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50"/>
      <c r="AH166" s="50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50"/>
      <c r="AH167" s="50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50"/>
      <c r="AH168" s="50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50"/>
      <c r="AH169" s="50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50"/>
      <c r="AH170" s="50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50"/>
      <c r="AH171" s="50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50"/>
      <c r="AH173" s="50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50"/>
      <c r="AH174" s="50"/>
      <c r="AI174" s="50"/>
      <c r="AJ174" s="50"/>
      <c r="AK174" s="47"/>
      <c r="AL174" s="24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50"/>
      <c r="AH175" s="50"/>
      <c r="AI175" s="50"/>
      <c r="AJ175" s="50"/>
      <c r="AK175" s="47"/>
      <c r="AL175" s="24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50"/>
      <c r="AH176" s="50"/>
      <c r="AI176" s="50"/>
      <c r="AJ176" s="50"/>
      <c r="AK176" s="47"/>
      <c r="AL176" s="24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50"/>
      <c r="AH177" s="50"/>
      <c r="AI177" s="50"/>
      <c r="AJ177" s="50"/>
      <c r="AK177" s="47"/>
      <c r="AL177" s="24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50"/>
      <c r="AH178" s="50"/>
      <c r="AI178" s="50"/>
      <c r="AJ178" s="50"/>
      <c r="AK178" s="47"/>
      <c r="AL178" s="24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50"/>
      <c r="AH179" s="50"/>
      <c r="AI179" s="50"/>
      <c r="AJ179" s="50"/>
      <c r="AK179" s="47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47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7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7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47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47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24"/>
      <c r="AL185" s="24"/>
    </row>
    <row r="186" spans="1:57" x14ac:dyDescent="0.25">
      <c r="R186" s="29"/>
      <c r="S186" s="29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</row>
    <row r="187" spans="1:57" x14ac:dyDescent="0.25">
      <c r="R187" s="29"/>
      <c r="S187" s="2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</row>
    <row r="188" spans="1:57" x14ac:dyDescent="0.25">
      <c r="R188" s="29"/>
      <c r="S188" s="2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</row>
    <row r="189" spans="1:57" x14ac:dyDescent="0.25">
      <c r="L189"/>
      <c r="M189"/>
      <c r="N189"/>
      <c r="O189"/>
      <c r="P189"/>
      <c r="R189" s="29"/>
      <c r="S189" s="2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ht="14.25" x14ac:dyDescent="0.2">
      <c r="L214"/>
      <c r="M214"/>
      <c r="N214"/>
      <c r="O214"/>
      <c r="P214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140625" style="83" customWidth="1"/>
    <col min="3" max="3" width="20.28515625" style="82" customWidth="1"/>
    <col min="4" max="4" width="10.5703125" style="112" customWidth="1"/>
    <col min="5" max="5" width="8" style="112" customWidth="1"/>
    <col min="6" max="6" width="0.7109375" style="29" customWidth="1"/>
    <col min="7" max="11" width="5.28515625" style="82" customWidth="1"/>
    <col min="12" max="12" width="6.140625" style="82" customWidth="1"/>
    <col min="13" max="21" width="5.28515625" style="82" customWidth="1"/>
    <col min="22" max="22" width="11.140625" style="82" customWidth="1"/>
    <col min="23" max="23" width="22.140625" style="112" customWidth="1"/>
    <col min="24" max="24" width="9.7109375" style="82" customWidth="1"/>
    <col min="25" max="30" width="9.140625" style="113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25" t="s">
        <v>82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5"/>
      <c r="X1" s="84"/>
      <c r="Y1" s="96"/>
      <c r="Z1" s="96"/>
      <c r="AA1" s="96"/>
      <c r="AB1" s="96"/>
      <c r="AC1" s="96"/>
      <c r="AD1" s="96"/>
    </row>
    <row r="2" spans="1:30" x14ac:dyDescent="0.25">
      <c r="A2" s="1"/>
      <c r="B2" s="10" t="s">
        <v>34</v>
      </c>
      <c r="C2" s="88" t="s">
        <v>83</v>
      </c>
      <c r="D2" s="97"/>
      <c r="E2" s="11"/>
      <c r="F2" s="98"/>
      <c r="G2" s="9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7"/>
      <c r="X2" s="31"/>
      <c r="Y2" s="96"/>
      <c r="Z2" s="96"/>
      <c r="AA2" s="96"/>
      <c r="AB2" s="96"/>
      <c r="AC2" s="96"/>
      <c r="AD2" s="96"/>
    </row>
    <row r="3" spans="1:30" x14ac:dyDescent="0.25">
      <c r="A3" s="1"/>
      <c r="B3" s="99" t="s">
        <v>75</v>
      </c>
      <c r="C3" s="16" t="s">
        <v>76</v>
      </c>
      <c r="D3" s="94" t="s">
        <v>60</v>
      </c>
      <c r="E3" s="100" t="s">
        <v>1</v>
      </c>
      <c r="F3" s="114"/>
      <c r="G3" s="91" t="s">
        <v>61</v>
      </c>
      <c r="H3" s="92" t="s">
        <v>62</v>
      </c>
      <c r="I3" s="92" t="s">
        <v>32</v>
      </c>
      <c r="J3" s="93" t="s">
        <v>63</v>
      </c>
      <c r="K3" s="93" t="s">
        <v>64</v>
      </c>
      <c r="L3" s="93" t="s">
        <v>65</v>
      </c>
      <c r="M3" s="91" t="s">
        <v>66</v>
      </c>
      <c r="N3" s="91" t="s">
        <v>31</v>
      </c>
      <c r="O3" s="92" t="s">
        <v>67</v>
      </c>
      <c r="P3" s="91" t="s">
        <v>62</v>
      </c>
      <c r="Q3" s="91" t="s">
        <v>17</v>
      </c>
      <c r="R3" s="91">
        <v>1</v>
      </c>
      <c r="S3" s="91">
        <v>2</v>
      </c>
      <c r="T3" s="91">
        <v>3</v>
      </c>
      <c r="U3" s="91" t="s">
        <v>68</v>
      </c>
      <c r="V3" s="93" t="s">
        <v>22</v>
      </c>
      <c r="W3" s="94" t="s">
        <v>69</v>
      </c>
      <c r="X3" s="94" t="s">
        <v>70</v>
      </c>
      <c r="Y3" s="96"/>
      <c r="Z3" s="96"/>
      <c r="AA3" s="96"/>
      <c r="AB3" s="96"/>
      <c r="AC3" s="96"/>
      <c r="AD3" s="96"/>
    </row>
    <row r="4" spans="1:30" x14ac:dyDescent="0.25">
      <c r="A4" s="1"/>
      <c r="B4" s="115" t="s">
        <v>77</v>
      </c>
      <c r="C4" s="116" t="s">
        <v>78</v>
      </c>
      <c r="D4" s="117" t="s">
        <v>73</v>
      </c>
      <c r="E4" s="118"/>
      <c r="F4" s="114"/>
      <c r="G4" s="119"/>
      <c r="H4" s="120"/>
      <c r="I4" s="119">
        <v>1</v>
      </c>
      <c r="J4" s="121"/>
      <c r="K4" s="121"/>
      <c r="L4" s="107"/>
      <c r="M4" s="121">
        <v>1</v>
      </c>
      <c r="N4" s="119"/>
      <c r="O4" s="120"/>
      <c r="P4" s="120">
        <v>2</v>
      </c>
      <c r="Q4" s="120"/>
      <c r="R4" s="120"/>
      <c r="S4" s="120"/>
      <c r="T4" s="120"/>
      <c r="U4" s="120"/>
      <c r="V4" s="122"/>
      <c r="W4" s="116" t="s">
        <v>79</v>
      </c>
      <c r="X4" s="123" t="s">
        <v>80</v>
      </c>
      <c r="Y4" s="96"/>
      <c r="Z4" s="96"/>
      <c r="AA4" s="96"/>
      <c r="AB4" s="96"/>
      <c r="AC4" s="96"/>
      <c r="AD4" s="96"/>
    </row>
    <row r="5" spans="1:30" x14ac:dyDescent="0.25">
      <c r="A5" s="1"/>
      <c r="B5" s="132"/>
      <c r="C5" s="133"/>
      <c r="D5" s="134"/>
      <c r="E5" s="135"/>
      <c r="F5" s="136"/>
      <c r="G5" s="133"/>
      <c r="H5" s="133"/>
      <c r="I5" s="133"/>
      <c r="J5" s="137"/>
      <c r="K5" s="137"/>
      <c r="L5" s="137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38"/>
      <c r="Y5" s="96"/>
      <c r="Z5" s="96"/>
      <c r="AA5" s="96"/>
      <c r="AB5" s="96"/>
      <c r="AC5" s="96"/>
      <c r="AD5" s="96"/>
    </row>
    <row r="6" spans="1:30" x14ac:dyDescent="0.25">
      <c r="A6" s="1"/>
      <c r="B6" s="22" t="s">
        <v>81</v>
      </c>
      <c r="C6" s="16" t="s">
        <v>76</v>
      </c>
      <c r="D6" s="94" t="s">
        <v>60</v>
      </c>
      <c r="E6" s="100" t="s">
        <v>1</v>
      </c>
      <c r="F6" s="114"/>
      <c r="G6" s="91" t="s">
        <v>61</v>
      </c>
      <c r="H6" s="92" t="s">
        <v>62</v>
      </c>
      <c r="I6" s="92" t="s">
        <v>32</v>
      </c>
      <c r="J6" s="93" t="s">
        <v>63</v>
      </c>
      <c r="K6" s="93" t="s">
        <v>64</v>
      </c>
      <c r="L6" s="93" t="s">
        <v>65</v>
      </c>
      <c r="M6" s="91" t="s">
        <v>66</v>
      </c>
      <c r="N6" s="91" t="s">
        <v>31</v>
      </c>
      <c r="O6" s="92" t="s">
        <v>67</v>
      </c>
      <c r="P6" s="91" t="s">
        <v>62</v>
      </c>
      <c r="Q6" s="91" t="s">
        <v>17</v>
      </c>
      <c r="R6" s="91">
        <v>1</v>
      </c>
      <c r="S6" s="91">
        <v>2</v>
      </c>
      <c r="T6" s="91">
        <v>3</v>
      </c>
      <c r="U6" s="91" t="s">
        <v>68</v>
      </c>
      <c r="V6" s="93" t="s">
        <v>22</v>
      </c>
      <c r="W6" s="94" t="s">
        <v>69</v>
      </c>
      <c r="X6" s="94" t="s">
        <v>70</v>
      </c>
      <c r="Y6" s="96"/>
      <c r="Z6" s="96"/>
      <c r="AA6" s="96"/>
      <c r="AB6" s="96"/>
      <c r="AC6" s="96"/>
      <c r="AD6" s="96"/>
    </row>
    <row r="7" spans="1:30" x14ac:dyDescent="0.25">
      <c r="A7" s="9"/>
      <c r="B7" s="101" t="s">
        <v>71</v>
      </c>
      <c r="C7" s="102" t="s">
        <v>72</v>
      </c>
      <c r="D7" s="103" t="s">
        <v>73</v>
      </c>
      <c r="E7" s="104"/>
      <c r="F7" s="109"/>
      <c r="G7" s="105">
        <v>1</v>
      </c>
      <c r="H7" s="106"/>
      <c r="I7" s="105"/>
      <c r="J7" s="107"/>
      <c r="K7" s="107"/>
      <c r="L7" s="107"/>
      <c r="M7" s="107">
        <v>1</v>
      </c>
      <c r="N7" s="105"/>
      <c r="O7" s="106"/>
      <c r="P7" s="105">
        <v>1</v>
      </c>
      <c r="Q7" s="106"/>
      <c r="R7" s="106"/>
      <c r="S7" s="106"/>
      <c r="T7" s="106"/>
      <c r="U7" s="106"/>
      <c r="V7" s="108"/>
      <c r="W7" s="103" t="s">
        <v>74</v>
      </c>
      <c r="X7" s="105">
        <v>600</v>
      </c>
      <c r="Y7" s="96"/>
      <c r="Z7" s="96"/>
      <c r="AA7" s="96"/>
      <c r="AB7" s="96"/>
      <c r="AC7" s="96"/>
      <c r="AD7" s="96"/>
    </row>
    <row r="8" spans="1:30" x14ac:dyDescent="0.25">
      <c r="A8" s="9"/>
      <c r="B8" s="132"/>
      <c r="C8" s="133"/>
      <c r="D8" s="134"/>
      <c r="E8" s="135"/>
      <c r="F8" s="136"/>
      <c r="G8" s="133"/>
      <c r="H8" s="133"/>
      <c r="I8" s="133"/>
      <c r="J8" s="137"/>
      <c r="K8" s="137"/>
      <c r="L8" s="137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4"/>
      <c r="X8" s="138"/>
      <c r="Y8" s="96"/>
      <c r="Z8" s="96"/>
      <c r="AA8" s="96"/>
      <c r="AB8" s="96"/>
      <c r="AC8" s="96"/>
      <c r="AD8" s="96"/>
    </row>
    <row r="9" spans="1:30" x14ac:dyDescent="0.25">
      <c r="A9" s="9"/>
      <c r="B9" s="110"/>
      <c r="C9" s="47"/>
      <c r="D9" s="110"/>
      <c r="E9" s="111"/>
      <c r="G9" s="47"/>
      <c r="H9" s="50"/>
      <c r="I9" s="47"/>
      <c r="J9" s="24"/>
      <c r="K9" s="24"/>
      <c r="L9" s="24"/>
      <c r="M9" s="47"/>
      <c r="N9" s="47"/>
      <c r="O9" s="47"/>
      <c r="P9" s="47"/>
      <c r="Q9" s="47"/>
      <c r="R9" s="47"/>
      <c r="S9" s="47"/>
      <c r="T9" s="47"/>
      <c r="U9" s="47"/>
      <c r="V9" s="47"/>
      <c r="W9" s="110"/>
      <c r="X9" s="47"/>
      <c r="Y9" s="96"/>
      <c r="Z9" s="96"/>
      <c r="AA9" s="96"/>
      <c r="AB9" s="96"/>
      <c r="AC9" s="96"/>
      <c r="AD9" s="96"/>
    </row>
    <row r="10" spans="1:30" x14ac:dyDescent="0.25">
      <c r="A10" s="9"/>
      <c r="B10" s="110"/>
      <c r="C10" s="47"/>
      <c r="D10" s="110"/>
      <c r="E10" s="111"/>
      <c r="G10" s="47"/>
      <c r="H10" s="50"/>
      <c r="I10" s="47"/>
      <c r="J10" s="24"/>
      <c r="K10" s="24"/>
      <c r="L10" s="24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110"/>
      <c r="X10" s="47"/>
      <c r="Y10" s="96"/>
      <c r="Z10" s="96"/>
      <c r="AA10" s="96"/>
      <c r="AB10" s="96"/>
      <c r="AC10" s="96"/>
      <c r="AD10" s="96"/>
    </row>
    <row r="11" spans="1:30" x14ac:dyDescent="0.25">
      <c r="A11" s="9"/>
      <c r="B11" s="110"/>
      <c r="C11" s="47"/>
      <c r="D11" s="110"/>
      <c r="E11" s="111"/>
      <c r="G11" s="47"/>
      <c r="H11" s="50"/>
      <c r="I11" s="47"/>
      <c r="J11" s="24"/>
      <c r="K11" s="24"/>
      <c r="L11" s="24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110"/>
      <c r="X11" s="47"/>
      <c r="Y11" s="96"/>
      <c r="Z11" s="96"/>
      <c r="AA11" s="96"/>
      <c r="AB11" s="96"/>
      <c r="AC11" s="96"/>
      <c r="AD11" s="96"/>
    </row>
    <row r="12" spans="1:30" x14ac:dyDescent="0.25">
      <c r="A12" s="9"/>
      <c r="B12" s="110"/>
      <c r="C12" s="47"/>
      <c r="D12" s="110"/>
      <c r="E12" s="111"/>
      <c r="G12" s="47"/>
      <c r="H12" s="50"/>
      <c r="I12" s="47"/>
      <c r="J12" s="24"/>
      <c r="K12" s="24"/>
      <c r="L12" s="24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110"/>
      <c r="X12" s="47"/>
      <c r="Y12" s="96"/>
      <c r="Z12" s="96"/>
      <c r="AA12" s="96"/>
      <c r="AB12" s="96"/>
      <c r="AC12" s="96"/>
      <c r="AD12" s="96"/>
    </row>
    <row r="13" spans="1:30" x14ac:dyDescent="0.25">
      <c r="A13" s="9"/>
      <c r="B13" s="110"/>
      <c r="C13" s="47"/>
      <c r="D13" s="110"/>
      <c r="E13" s="111"/>
      <c r="G13" s="47"/>
      <c r="H13" s="50"/>
      <c r="I13" s="47"/>
      <c r="J13" s="24"/>
      <c r="K13" s="24"/>
      <c r="L13" s="24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110"/>
      <c r="X13" s="47"/>
      <c r="Y13" s="96"/>
      <c r="Z13" s="96"/>
      <c r="AA13" s="96"/>
      <c r="AB13" s="96"/>
      <c r="AC13" s="96"/>
      <c r="AD13" s="96"/>
    </row>
    <row r="14" spans="1:30" x14ac:dyDescent="0.25">
      <c r="A14" s="9"/>
      <c r="B14" s="110"/>
      <c r="C14" s="47"/>
      <c r="D14" s="110"/>
      <c r="E14" s="111"/>
      <c r="G14" s="47"/>
      <c r="H14" s="50"/>
      <c r="I14" s="47"/>
      <c r="J14" s="24"/>
      <c r="K14" s="24"/>
      <c r="L14" s="24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110"/>
      <c r="X14" s="47"/>
      <c r="Y14" s="96"/>
      <c r="Z14" s="96"/>
      <c r="AA14" s="96"/>
      <c r="AB14" s="96"/>
      <c r="AC14" s="96"/>
      <c r="AD14" s="96"/>
    </row>
    <row r="15" spans="1:30" x14ac:dyDescent="0.25">
      <c r="A15" s="9"/>
      <c r="B15" s="110"/>
      <c r="C15" s="47"/>
      <c r="D15" s="110"/>
      <c r="E15" s="111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110"/>
      <c r="X15" s="47"/>
      <c r="Y15" s="96"/>
      <c r="Z15" s="96"/>
      <c r="AA15" s="96"/>
      <c r="AB15" s="96"/>
      <c r="AC15" s="96"/>
      <c r="AD15" s="96"/>
    </row>
    <row r="16" spans="1:30" x14ac:dyDescent="0.25">
      <c r="A16" s="9"/>
      <c r="B16" s="110"/>
      <c r="C16" s="47"/>
      <c r="D16" s="110"/>
      <c r="E16" s="111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110"/>
      <c r="X16" s="47"/>
      <c r="Y16" s="96"/>
      <c r="Z16" s="96"/>
      <c r="AA16" s="96"/>
      <c r="AB16" s="96"/>
      <c r="AC16" s="96"/>
      <c r="AD16" s="96"/>
    </row>
    <row r="17" spans="1:30" x14ac:dyDescent="0.25">
      <c r="A17" s="9"/>
      <c r="B17" s="110"/>
      <c r="C17" s="47"/>
      <c r="D17" s="110"/>
      <c r="E17" s="111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110"/>
      <c r="X17" s="47"/>
      <c r="Y17" s="96"/>
      <c r="Z17" s="96"/>
      <c r="AA17" s="96"/>
      <c r="AB17" s="96"/>
      <c r="AC17" s="96"/>
      <c r="AD17" s="96"/>
    </row>
    <row r="18" spans="1:30" x14ac:dyDescent="0.25">
      <c r="A18" s="9"/>
      <c r="B18" s="110"/>
      <c r="C18" s="47"/>
      <c r="D18" s="110"/>
      <c r="E18" s="111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110"/>
      <c r="X18" s="47"/>
      <c r="Y18" s="96"/>
      <c r="Z18" s="96"/>
      <c r="AA18" s="96"/>
      <c r="AB18" s="96"/>
      <c r="AC18" s="96"/>
      <c r="AD18" s="96"/>
    </row>
    <row r="19" spans="1:30" x14ac:dyDescent="0.25">
      <c r="A19" s="9"/>
      <c r="B19" s="110"/>
      <c r="C19" s="47"/>
      <c r="D19" s="110"/>
      <c r="E19" s="111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110"/>
      <c r="X19" s="47"/>
      <c r="Y19" s="96"/>
      <c r="Z19" s="96"/>
      <c r="AA19" s="96"/>
      <c r="AB19" s="96"/>
      <c r="AC19" s="96"/>
      <c r="AD19" s="96"/>
    </row>
    <row r="20" spans="1:30" x14ac:dyDescent="0.25">
      <c r="A20" s="9"/>
      <c r="B20" s="110"/>
      <c r="C20" s="47"/>
      <c r="D20" s="110"/>
      <c r="E20" s="111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110"/>
      <c r="X20" s="47"/>
      <c r="Y20" s="96"/>
      <c r="Z20" s="96"/>
      <c r="AA20" s="96"/>
      <c r="AB20" s="96"/>
      <c r="AC20" s="96"/>
      <c r="AD20" s="96"/>
    </row>
    <row r="21" spans="1:30" x14ac:dyDescent="0.25">
      <c r="A21" s="9"/>
      <c r="B21" s="110"/>
      <c r="C21" s="47"/>
      <c r="D21" s="110"/>
      <c r="E21" s="111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110"/>
      <c r="X21" s="47"/>
      <c r="Y21" s="96"/>
      <c r="Z21" s="96"/>
      <c r="AA21" s="96"/>
      <c r="AB21" s="96"/>
      <c r="AC21" s="96"/>
      <c r="AD21" s="96"/>
    </row>
    <row r="22" spans="1:30" x14ac:dyDescent="0.25">
      <c r="A22" s="9"/>
      <c r="B22" s="110"/>
      <c r="C22" s="47"/>
      <c r="D22" s="110"/>
      <c r="E22" s="111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110"/>
      <c r="X22" s="47"/>
      <c r="Y22" s="96"/>
      <c r="Z22" s="96"/>
      <c r="AA22" s="96"/>
      <c r="AB22" s="96"/>
      <c r="AC22" s="96"/>
      <c r="AD22" s="96"/>
    </row>
    <row r="23" spans="1:30" x14ac:dyDescent="0.25">
      <c r="A23" s="9"/>
      <c r="B23" s="110"/>
      <c r="C23" s="47"/>
      <c r="D23" s="110"/>
      <c r="E23" s="111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110"/>
      <c r="X23" s="47"/>
      <c r="Y23" s="96"/>
      <c r="Z23" s="96"/>
      <c r="AA23" s="96"/>
      <c r="AB23" s="96"/>
      <c r="AC23" s="96"/>
      <c r="AD23" s="96"/>
    </row>
    <row r="24" spans="1:30" x14ac:dyDescent="0.25">
      <c r="A24" s="9"/>
      <c r="B24" s="110"/>
      <c r="C24" s="47"/>
      <c r="D24" s="110"/>
      <c r="E24" s="111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110"/>
      <c r="X24" s="47"/>
      <c r="Y24" s="96"/>
      <c r="Z24" s="96"/>
      <c r="AA24" s="96"/>
      <c r="AB24" s="96"/>
      <c r="AC24" s="96"/>
      <c r="AD24" s="96"/>
    </row>
    <row r="25" spans="1:30" x14ac:dyDescent="0.25">
      <c r="A25" s="9"/>
      <c r="B25" s="110"/>
      <c r="C25" s="47"/>
      <c r="D25" s="110"/>
      <c r="E25" s="111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110"/>
      <c r="X25" s="47"/>
      <c r="Y25" s="96"/>
      <c r="Z25" s="96"/>
      <c r="AA25" s="96"/>
      <c r="AB25" s="96"/>
      <c r="AC25" s="96"/>
      <c r="AD25" s="96"/>
    </row>
    <row r="26" spans="1:30" x14ac:dyDescent="0.25">
      <c r="A26" s="9"/>
      <c r="B26" s="110"/>
      <c r="C26" s="47"/>
      <c r="D26" s="110"/>
      <c r="E26" s="111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110"/>
      <c r="X26" s="47"/>
      <c r="Y26" s="96"/>
      <c r="Z26" s="96"/>
      <c r="AA26" s="96"/>
      <c r="AB26" s="96"/>
      <c r="AC26" s="96"/>
      <c r="AD26" s="96"/>
    </row>
    <row r="27" spans="1:30" x14ac:dyDescent="0.25">
      <c r="A27" s="9"/>
      <c r="B27" s="110"/>
      <c r="C27" s="47"/>
      <c r="D27" s="110"/>
      <c r="E27" s="111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110"/>
      <c r="X27" s="47"/>
      <c r="Y27" s="96"/>
      <c r="Z27" s="96"/>
      <c r="AA27" s="96"/>
      <c r="AB27" s="96"/>
      <c r="AC27" s="96"/>
      <c r="AD27" s="96"/>
    </row>
    <row r="28" spans="1:30" x14ac:dyDescent="0.25">
      <c r="A28" s="9"/>
      <c r="B28" s="110"/>
      <c r="C28" s="47"/>
      <c r="D28" s="110"/>
      <c r="E28" s="111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110"/>
      <c r="X28" s="47"/>
      <c r="Y28" s="96"/>
      <c r="Z28" s="96"/>
      <c r="AA28" s="96"/>
      <c r="AB28" s="96"/>
      <c r="AC28" s="96"/>
      <c r="AD28" s="96"/>
    </row>
    <row r="29" spans="1:30" x14ac:dyDescent="0.25">
      <c r="A29" s="9"/>
      <c r="B29" s="110"/>
      <c r="C29" s="47"/>
      <c r="D29" s="110"/>
      <c r="E29" s="111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110"/>
      <c r="X29" s="47"/>
      <c r="Y29" s="96"/>
      <c r="Z29" s="96"/>
      <c r="AA29" s="96"/>
      <c r="AB29" s="96"/>
      <c r="AC29" s="96"/>
      <c r="AD29" s="96"/>
    </row>
    <row r="30" spans="1:30" x14ac:dyDescent="0.25">
      <c r="A30" s="9"/>
      <c r="B30" s="110"/>
      <c r="C30" s="47"/>
      <c r="D30" s="110"/>
      <c r="E30" s="111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10"/>
      <c r="X30" s="47"/>
      <c r="Y30" s="96"/>
      <c r="Z30" s="96"/>
      <c r="AA30" s="96"/>
      <c r="AB30" s="96"/>
      <c r="AC30" s="96"/>
      <c r="AD30" s="96"/>
    </row>
    <row r="31" spans="1:30" x14ac:dyDescent="0.25">
      <c r="A31" s="9"/>
      <c r="B31" s="110"/>
      <c r="C31" s="47"/>
      <c r="D31" s="110"/>
      <c r="E31" s="111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110"/>
      <c r="X31" s="47"/>
      <c r="Y31" s="96"/>
      <c r="Z31" s="96"/>
      <c r="AA31" s="96"/>
      <c r="AB31" s="96"/>
      <c r="AC31" s="96"/>
      <c r="AD31" s="96"/>
    </row>
    <row r="32" spans="1:30" x14ac:dyDescent="0.25">
      <c r="A32" s="9"/>
      <c r="B32" s="110"/>
      <c r="C32" s="47"/>
      <c r="D32" s="110"/>
      <c r="E32" s="111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110"/>
      <c r="X32" s="47"/>
      <c r="Y32" s="96"/>
      <c r="Z32" s="96"/>
      <c r="AA32" s="96"/>
      <c r="AB32" s="96"/>
      <c r="AC32" s="96"/>
      <c r="AD32" s="96"/>
    </row>
    <row r="33" spans="1:30" x14ac:dyDescent="0.25">
      <c r="A33" s="9"/>
      <c r="B33" s="110"/>
      <c r="C33" s="47"/>
      <c r="D33" s="110"/>
      <c r="E33" s="111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110"/>
      <c r="X33" s="47"/>
      <c r="Y33" s="96"/>
      <c r="Z33" s="96"/>
      <c r="AA33" s="96"/>
      <c r="AB33" s="96"/>
      <c r="AC33" s="96"/>
      <c r="AD33" s="96"/>
    </row>
    <row r="34" spans="1:30" x14ac:dyDescent="0.25">
      <c r="A34" s="9"/>
      <c r="B34" s="110"/>
      <c r="C34" s="47"/>
      <c r="D34" s="110"/>
      <c r="E34" s="111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110"/>
      <c r="X34" s="47"/>
      <c r="Y34" s="96"/>
      <c r="Z34" s="96"/>
      <c r="AA34" s="96"/>
      <c r="AB34" s="96"/>
      <c r="AC34" s="96"/>
      <c r="AD34" s="96"/>
    </row>
    <row r="35" spans="1:30" x14ac:dyDescent="0.25">
      <c r="A35" s="9"/>
      <c r="B35" s="110"/>
      <c r="C35" s="47"/>
      <c r="D35" s="110"/>
      <c r="E35" s="111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110"/>
      <c r="X35" s="47"/>
      <c r="Y35" s="96"/>
      <c r="Z35" s="96"/>
      <c r="AA35" s="96"/>
      <c r="AB35" s="96"/>
      <c r="AC35" s="96"/>
      <c r="AD35" s="96"/>
    </row>
    <row r="36" spans="1:30" x14ac:dyDescent="0.25">
      <c r="A36" s="9"/>
      <c r="B36" s="110"/>
      <c r="C36" s="47"/>
      <c r="D36" s="110"/>
      <c r="E36" s="111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110"/>
      <c r="X36" s="47"/>
      <c r="Y36" s="96"/>
      <c r="Z36" s="96"/>
      <c r="AA36" s="96"/>
      <c r="AB36" s="96"/>
      <c r="AC36" s="96"/>
      <c r="AD36" s="96"/>
    </row>
    <row r="37" spans="1:30" x14ac:dyDescent="0.25">
      <c r="A37" s="9"/>
      <c r="B37" s="110"/>
      <c r="C37" s="47"/>
      <c r="D37" s="110"/>
      <c r="E37" s="111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110"/>
      <c r="X37" s="47"/>
      <c r="Y37" s="96"/>
      <c r="Z37" s="96"/>
      <c r="AA37" s="96"/>
      <c r="AB37" s="96"/>
      <c r="AC37" s="96"/>
      <c r="AD37" s="96"/>
    </row>
    <row r="38" spans="1:30" x14ac:dyDescent="0.25">
      <c r="A38" s="9"/>
      <c r="B38" s="110"/>
      <c r="C38" s="47"/>
      <c r="D38" s="110"/>
      <c r="E38" s="111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110"/>
      <c r="X38" s="47"/>
      <c r="Y38" s="96"/>
      <c r="Z38" s="96"/>
      <c r="AA38" s="96"/>
      <c r="AB38" s="96"/>
      <c r="AC38" s="96"/>
      <c r="AD38" s="96"/>
    </row>
    <row r="39" spans="1:30" x14ac:dyDescent="0.25">
      <c r="A39" s="9"/>
      <c r="B39" s="110"/>
      <c r="C39" s="47"/>
      <c r="D39" s="110"/>
      <c r="E39" s="110"/>
      <c r="F39" s="24"/>
      <c r="G39" s="47"/>
      <c r="H39" s="50"/>
      <c r="I39" s="47"/>
      <c r="J39" s="24"/>
      <c r="K39" s="24"/>
      <c r="L39" s="24"/>
      <c r="M39" s="24"/>
      <c r="N39" s="81"/>
      <c r="O39" s="81"/>
      <c r="P39" s="24"/>
      <c r="Q39" s="24"/>
      <c r="R39" s="24"/>
      <c r="S39" s="24"/>
      <c r="T39" s="24"/>
      <c r="U39" s="24"/>
      <c r="V39" s="24"/>
      <c r="W39" s="110"/>
      <c r="X39" s="24"/>
      <c r="Y39" s="96"/>
      <c r="Z39" s="96"/>
      <c r="AA39" s="96"/>
      <c r="AB39" s="96"/>
      <c r="AC39" s="96"/>
      <c r="AD39" s="96"/>
    </row>
    <row r="40" spans="1:30" x14ac:dyDescent="0.25">
      <c r="A40" s="9"/>
      <c r="B40" s="110"/>
      <c r="C40" s="47"/>
      <c r="D40" s="110"/>
      <c r="E40" s="110"/>
      <c r="F40" s="24"/>
      <c r="G40" s="47"/>
      <c r="H40" s="50"/>
      <c r="I40" s="47"/>
      <c r="J40" s="24"/>
      <c r="K40" s="24"/>
      <c r="L40" s="24"/>
      <c r="M40" s="24"/>
      <c r="N40" s="81"/>
      <c r="O40" s="81"/>
      <c r="P40" s="24"/>
      <c r="Q40" s="24"/>
      <c r="R40" s="24"/>
      <c r="S40" s="24"/>
      <c r="T40" s="24"/>
      <c r="U40" s="24"/>
      <c r="V40" s="24"/>
      <c r="W40" s="110"/>
      <c r="X40" s="24"/>
      <c r="Y40" s="96"/>
      <c r="Z40" s="96"/>
      <c r="AA40" s="96"/>
      <c r="AB40" s="96"/>
      <c r="AC40" s="96"/>
      <c r="AD40" s="96"/>
    </row>
    <row r="41" spans="1:30" x14ac:dyDescent="0.25">
      <c r="A41" s="9"/>
      <c r="B41" s="110"/>
      <c r="C41" s="47"/>
      <c r="D41" s="110"/>
      <c r="E41" s="110"/>
      <c r="F41" s="24"/>
      <c r="G41" s="47"/>
      <c r="H41" s="50"/>
      <c r="I41" s="47"/>
      <c r="J41" s="24"/>
      <c r="K41" s="24"/>
      <c r="L41" s="24"/>
      <c r="M41" s="24"/>
      <c r="N41" s="81"/>
      <c r="O41" s="81"/>
      <c r="P41" s="24"/>
      <c r="Q41" s="24"/>
      <c r="R41" s="24"/>
      <c r="S41" s="24"/>
      <c r="T41" s="24"/>
      <c r="U41" s="24"/>
      <c r="V41" s="24"/>
      <c r="W41" s="110"/>
      <c r="X41" s="24"/>
      <c r="Y41" s="96"/>
      <c r="Z41" s="96"/>
      <c r="AA41" s="96"/>
      <c r="AB41" s="96"/>
      <c r="AC41" s="96"/>
      <c r="AD41" s="96"/>
    </row>
    <row r="42" spans="1:30" x14ac:dyDescent="0.25">
      <c r="A42" s="9"/>
      <c r="B42" s="110"/>
      <c r="C42" s="47"/>
      <c r="D42" s="110"/>
      <c r="E42" s="110"/>
      <c r="F42" s="24"/>
      <c r="G42" s="47"/>
      <c r="H42" s="50"/>
      <c r="I42" s="47"/>
      <c r="J42" s="24"/>
      <c r="K42" s="24"/>
      <c r="L42" s="24"/>
      <c r="M42" s="24"/>
      <c r="N42" s="81"/>
      <c r="O42" s="81"/>
      <c r="P42" s="24"/>
      <c r="Q42" s="24"/>
      <c r="R42" s="24"/>
      <c r="S42" s="24"/>
      <c r="T42" s="24"/>
      <c r="U42" s="24"/>
      <c r="V42" s="24"/>
      <c r="W42" s="110"/>
      <c r="X42" s="24"/>
      <c r="Y42" s="96"/>
      <c r="Z42" s="96"/>
      <c r="AA42" s="96"/>
      <c r="AB42" s="96"/>
      <c r="AC42" s="96"/>
      <c r="AD42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2018-11-11T19:27:53Z</dcterms:modified>
</cp:coreProperties>
</file>