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6" i="3"/>
  <c r="F16" i="3"/>
  <c r="K14" i="3"/>
  <c r="AS11" i="3"/>
  <c r="AQ11" i="3"/>
  <c r="AP11" i="3"/>
  <c r="AO11" i="3"/>
  <c r="AN11" i="3"/>
  <c r="AM11" i="3"/>
  <c r="AG11" i="3"/>
  <c r="AE11" i="3"/>
  <c r="I16" i="3" s="1"/>
  <c r="AD11" i="3"/>
  <c r="H16" i="3" s="1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K17" i="3" l="1"/>
  <c r="H17" i="3"/>
  <c r="I17" i="3"/>
  <c r="O17" i="3" s="1"/>
  <c r="O15" i="3"/>
  <c r="O16" i="3"/>
  <c r="M17" i="3"/>
  <c r="N16" i="3"/>
  <c r="N15" i="3"/>
  <c r="M16" i="3"/>
  <c r="M15" i="3"/>
  <c r="F17" i="3"/>
  <c r="L15" i="3"/>
  <c r="L16" i="3"/>
  <c r="N17" i="3" l="1"/>
  <c r="L17" i="3"/>
</calcChain>
</file>

<file path=xl/sharedStrings.xml><?xml version="1.0" encoding="utf-8"?>
<sst xmlns="http://schemas.openxmlformats.org/spreadsheetml/2006/main" count="218" uniqueCount="108">
  <si>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</si>
  <si>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</si>
  <si>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</si>
  <si>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</si>
  <si>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</si>
  <si>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</si>
  <si>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</si>
  <si>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</si>
  <si>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</si>
  <si>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</si>
  <si>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</si>
  <si>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</si>
  <si>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</si>
  <si>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</si>
  <si>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</si>
  <si>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</si>
  <si>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</si>
  <si>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</si>
  <si>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</si>
  <si>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</si>
  <si>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</si>
  <si>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</si>
  <si>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</si>
  <si>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</si>
  <si>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</si>
  <si>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</si>
  <si>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</si>
  <si>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</si>
  <si>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</si>
  <si>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</si>
  <si>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</si>
  <si>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</si>
  <si>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</si>
  <si>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</si>
  <si>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</si>
  <si>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</si>
  <si>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</si>
  <si>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</si>
  <si>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</si>
  <si>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</si>
  <si>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</si>
  <si>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</si>
  <si>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</si>
  <si>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</si>
  <si>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</si>
  <si>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</si>
  <si>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3.</t>
  </si>
  <si>
    <t>2/4</t>
  </si>
  <si>
    <t>6.</t>
  </si>
  <si>
    <t>8.</t>
  </si>
  <si>
    <t>0/2</t>
  </si>
  <si>
    <t>0/0</t>
  </si>
  <si>
    <t>ykköspesis</t>
  </si>
  <si>
    <t xml:space="preserve">      Mitalit</t>
  </si>
  <si>
    <t>Olli Pirhonen</t>
  </si>
  <si>
    <t>10.3.1970</t>
  </si>
  <si>
    <t>SMJ</t>
  </si>
  <si>
    <t>2.</t>
  </si>
  <si>
    <t>HaKi</t>
  </si>
  <si>
    <t>KoU</t>
  </si>
  <si>
    <t>10.</t>
  </si>
  <si>
    <t>SMJ = Seinäjoen Maila-Jussit  (1932)</t>
  </si>
  <si>
    <t>KoU = Koskenkorvan Urheilijat  (1945)</t>
  </si>
  <si>
    <t>HaKi = Hakunilan Kisa  (1978)</t>
  </si>
  <si>
    <t>02.05. 1993  SMJ - KiPa  10-1</t>
  </si>
  <si>
    <t>23.05. 1993  SMJ - SiiPe  17-3</t>
  </si>
  <si>
    <t>04.07. 1993  SiiPe - SMJ  6-7</t>
  </si>
  <si>
    <t>6.  ottelu</t>
  </si>
  <si>
    <t>16.  ottelu</t>
  </si>
  <si>
    <t xml:space="preserve">  23 v   1 kk 22 pv</t>
  </si>
  <si>
    <t xml:space="preserve">  23 v   2 kk 13 pv</t>
  </si>
  <si>
    <t xml:space="preserve">  23 v   3 kk 24 pv</t>
  </si>
  <si>
    <t>YKKÖSPESIS</t>
  </si>
  <si>
    <t>3-2  Lippo</t>
  </si>
  <si>
    <t>2-3  SoJy</t>
  </si>
  <si>
    <t>2-1  Tahko</t>
  </si>
  <si>
    <t>0-3  KiPa</t>
  </si>
  <si>
    <t>0-3  SoJy</t>
  </si>
  <si>
    <t>3-0  AA</t>
  </si>
  <si>
    <t>1-3  SoJy</t>
  </si>
  <si>
    <t>2-0  Tahko</t>
  </si>
  <si>
    <t>2/2</t>
  </si>
  <si>
    <t>5.</t>
  </si>
  <si>
    <t xml:space="preserve">      Runkosarja TOP-30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</si>
  <si>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</si>
  <si>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</si>
  <si>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</si>
  <si>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</si>
  <si>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</si>
  <si>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</si>
  <si>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</si>
  <si>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</si>
  <si>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</si>
  <si>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</si>
  <si>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LaVe = Lappajärven Veikot  (1911)</t>
  </si>
  <si>
    <t>YJ = Ylihärmän Junkkarit  (1908)</t>
  </si>
  <si>
    <t>LaVe</t>
  </si>
  <si>
    <t>YJ</t>
  </si>
  <si>
    <t>suomensarja</t>
  </si>
  <si>
    <t>maakuntasarja</t>
  </si>
  <si>
    <t>SMJ  2</t>
  </si>
  <si>
    <t>4.</t>
  </si>
  <si>
    <t xml:space="preserve"> KATSOJIA YLI 5000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</si>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</sst>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9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165" fontId="4" fillId="4" borderId="4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>
        <v>1</v>
      </c>
      <c r="B1" s="83" t="s">
        <v>54</v>
      </c>
      <c r="C1" s="6"/>
      <c r="D1" s="72"/>
      <c r="E1" s="74" t="s">
        <v>55</v>
      </c>
      <c r="F1" s="7"/>
      <c r="G1" s="7"/>
      <c r="H1" s="7"/>
      <c r="I1" s="7"/>
      <c r="J1" s="7"/>
      <c r="K1" s="6"/>
      <c r="L1" s="7"/>
      <c r="M1" s="6"/>
      <c r="N1" s="6"/>
      <c r="O1" s="7"/>
      <c r="P1" s="70"/>
      <c r="Q1" s="70"/>
      <c r="R1" s="70"/>
      <c r="S1" s="70"/>
      <c r="T1" s="70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85</v>
      </c>
      <c r="AC2" s="20"/>
      <c r="AD2" s="14"/>
      <c r="AE2" s="21"/>
      <c r="AF2" s="19"/>
      <c r="AG2" s="22" t="s">
        <v>35</v>
      </c>
      <c r="AH2" s="14"/>
      <c r="AI2" s="14"/>
      <c r="AJ2" s="15"/>
      <c r="AK2" s="19"/>
      <c r="AL2" s="22" t="s">
        <v>36</v>
      </c>
      <c r="AM2" s="20"/>
      <c r="AN2" s="14"/>
      <c r="AO2" s="81" t="s">
        <v>53</v>
      </c>
      <c r="AP2" s="14"/>
      <c r="AQ2" s="15"/>
      <c r="AR2" s="3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39</v>
      </c>
      <c r="AH3" s="18" t="s">
        <v>40</v>
      </c>
      <c r="AI3" s="15" t="s">
        <v>41</v>
      </c>
      <c r="AJ3" s="18" t="s">
        <v>42</v>
      </c>
      <c r="AK3" s="24"/>
      <c r="AL3" s="18" t="s">
        <v>22</v>
      </c>
      <c r="AM3" s="18" t="s">
        <v>23</v>
      </c>
      <c r="AN3" s="15" t="s">
        <v>44</v>
      </c>
      <c r="AO3" s="15" t="s">
        <v>30</v>
      </c>
      <c r="AP3" s="17" t="s">
        <v>31</v>
      </c>
      <c r="AQ3" s="18" t="s">
        <v>32</v>
      </c>
      <c r="AR3" s="38"/>
    </row>
    <row r="4" spans="1:44" s="4" customFormat="1" ht="15" customHeight="1" x14ac:dyDescent="0.25">
      <c r="A4" s="2"/>
      <c r="B4" s="119">
        <v>1985</v>
      </c>
      <c r="C4" s="119" t="s">
        <v>60</v>
      </c>
      <c r="D4" s="120" t="s">
        <v>96</v>
      </c>
      <c r="E4" s="119"/>
      <c r="F4" s="113" t="s">
        <v>98</v>
      </c>
      <c r="G4" s="114"/>
      <c r="H4" s="115"/>
      <c r="I4" s="119"/>
      <c r="J4" s="119"/>
      <c r="K4" s="119"/>
      <c r="L4" s="119"/>
      <c r="M4" s="119"/>
      <c r="N4" s="121"/>
      <c r="O4" s="75"/>
      <c r="P4" s="18"/>
      <c r="Q4" s="18"/>
      <c r="R4" s="18"/>
      <c r="S4" s="18"/>
      <c r="T4" s="24"/>
      <c r="U4" s="25"/>
      <c r="V4" s="27"/>
      <c r="W4" s="27"/>
      <c r="X4" s="27"/>
      <c r="Y4" s="25"/>
      <c r="Z4" s="28"/>
      <c r="AA4" s="24"/>
      <c r="AB4" s="18"/>
      <c r="AC4" s="18"/>
      <c r="AD4" s="18"/>
      <c r="AE4" s="18"/>
      <c r="AF4" s="24"/>
      <c r="AG4" s="69"/>
      <c r="AH4" s="69"/>
      <c r="AI4" s="69"/>
      <c r="AJ4" s="69"/>
      <c r="AK4" s="24"/>
      <c r="AL4" s="25"/>
      <c r="AM4" s="25"/>
      <c r="AN4" s="25"/>
      <c r="AO4" s="27"/>
      <c r="AP4" s="29"/>
      <c r="AQ4" s="25"/>
      <c r="AR4" s="38"/>
    </row>
    <row r="5" spans="1:44" s="4" customFormat="1" ht="15" customHeight="1" x14ac:dyDescent="0.25">
      <c r="A5" s="2"/>
      <c r="B5" s="25">
        <v>1986</v>
      </c>
      <c r="C5" s="25"/>
      <c r="D5" s="84"/>
      <c r="E5" s="25"/>
      <c r="F5" s="25"/>
      <c r="G5" s="25"/>
      <c r="H5" s="25"/>
      <c r="I5" s="25"/>
      <c r="J5" s="25"/>
      <c r="K5" s="25"/>
      <c r="L5" s="25"/>
      <c r="M5" s="25"/>
      <c r="N5" s="32"/>
      <c r="O5" s="24"/>
      <c r="P5" s="18"/>
      <c r="Q5" s="18"/>
      <c r="R5" s="18"/>
      <c r="S5" s="18"/>
      <c r="T5" s="24"/>
      <c r="U5" s="25"/>
      <c r="V5" s="27"/>
      <c r="W5" s="27"/>
      <c r="X5" s="27"/>
      <c r="Y5" s="25"/>
      <c r="Z5" s="28"/>
      <c r="AA5" s="24"/>
      <c r="AB5" s="18"/>
      <c r="AC5" s="18"/>
      <c r="AD5" s="18"/>
      <c r="AE5" s="18"/>
      <c r="AF5" s="24"/>
      <c r="AG5" s="69"/>
      <c r="AH5" s="69"/>
      <c r="AI5" s="69"/>
      <c r="AJ5" s="69"/>
      <c r="AK5" s="24"/>
      <c r="AL5" s="25"/>
      <c r="AM5" s="25"/>
      <c r="AN5" s="25"/>
      <c r="AO5" s="27"/>
      <c r="AP5" s="29"/>
      <c r="AQ5" s="25"/>
      <c r="AR5" s="38"/>
    </row>
    <row r="6" spans="1:44" s="4" customFormat="1" ht="15" customHeight="1" x14ac:dyDescent="0.25">
      <c r="A6" s="2"/>
      <c r="B6" s="25">
        <v>1987</v>
      </c>
      <c r="C6" s="25"/>
      <c r="D6" s="84"/>
      <c r="E6" s="25"/>
      <c r="F6" s="25"/>
      <c r="G6" s="25"/>
      <c r="H6" s="25"/>
      <c r="I6" s="25"/>
      <c r="J6" s="25"/>
      <c r="K6" s="25"/>
      <c r="L6" s="25"/>
      <c r="M6" s="25"/>
      <c r="N6" s="32"/>
      <c r="O6" s="24"/>
      <c r="P6" s="18"/>
      <c r="Q6" s="18"/>
      <c r="R6" s="18"/>
      <c r="S6" s="18"/>
      <c r="T6" s="24"/>
      <c r="U6" s="25"/>
      <c r="V6" s="27"/>
      <c r="W6" s="27"/>
      <c r="X6" s="27"/>
      <c r="Y6" s="25"/>
      <c r="Z6" s="28"/>
      <c r="AA6" s="24"/>
      <c r="AB6" s="18"/>
      <c r="AC6" s="18"/>
      <c r="AD6" s="18"/>
      <c r="AE6" s="18"/>
      <c r="AF6" s="24"/>
      <c r="AG6" s="69"/>
      <c r="AH6" s="69"/>
      <c r="AI6" s="69"/>
      <c r="AJ6" s="69"/>
      <c r="AK6" s="24"/>
      <c r="AL6" s="25"/>
      <c r="AM6" s="25"/>
      <c r="AN6" s="27"/>
      <c r="AO6" s="27"/>
      <c r="AP6" s="29"/>
      <c r="AQ6" s="25"/>
      <c r="AR6" s="38"/>
    </row>
    <row r="7" spans="1:44" s="4" customFormat="1" ht="15" customHeight="1" x14ac:dyDescent="0.25">
      <c r="A7" s="2"/>
      <c r="B7" s="25">
        <v>1988</v>
      </c>
      <c r="C7" s="25"/>
      <c r="D7" s="84"/>
      <c r="E7" s="25"/>
      <c r="F7" s="25"/>
      <c r="G7" s="25"/>
      <c r="H7" s="25"/>
      <c r="I7" s="25"/>
      <c r="J7" s="25"/>
      <c r="K7" s="25"/>
      <c r="L7" s="25"/>
      <c r="M7" s="25"/>
      <c r="N7" s="32"/>
      <c r="O7" s="24"/>
      <c r="P7" s="18"/>
      <c r="Q7" s="18"/>
      <c r="R7" s="18"/>
      <c r="S7" s="18"/>
      <c r="T7" s="24"/>
      <c r="U7" s="25"/>
      <c r="V7" s="27"/>
      <c r="W7" s="27"/>
      <c r="X7" s="27"/>
      <c r="Y7" s="25"/>
      <c r="Z7" s="28"/>
      <c r="AA7" s="24"/>
      <c r="AB7" s="18"/>
      <c r="AC7" s="18"/>
      <c r="AD7" s="18"/>
      <c r="AE7" s="18"/>
      <c r="AF7" s="24"/>
      <c r="AG7" s="69"/>
      <c r="AH7" s="69"/>
      <c r="AI7" s="69"/>
      <c r="AJ7" s="69"/>
      <c r="AK7" s="24"/>
      <c r="AL7" s="25"/>
      <c r="AM7" s="25"/>
      <c r="AN7" s="27"/>
      <c r="AO7" s="27"/>
      <c r="AP7" s="29"/>
      <c r="AQ7" s="25"/>
      <c r="AR7" s="38"/>
    </row>
    <row r="8" spans="1:44" s="4" customFormat="1" ht="15" customHeight="1" x14ac:dyDescent="0.25">
      <c r="A8" s="2"/>
      <c r="B8" s="25">
        <v>1989</v>
      </c>
      <c r="C8" s="25"/>
      <c r="D8" s="84"/>
      <c r="E8" s="25"/>
      <c r="F8" s="25"/>
      <c r="G8" s="25"/>
      <c r="H8" s="25"/>
      <c r="I8" s="25"/>
      <c r="J8" s="25"/>
      <c r="K8" s="25"/>
      <c r="L8" s="25"/>
      <c r="M8" s="25"/>
      <c r="N8" s="32"/>
      <c r="O8" s="24"/>
      <c r="P8" s="18"/>
      <c r="Q8" s="18"/>
      <c r="R8" s="18"/>
      <c r="S8" s="18"/>
      <c r="T8" s="24"/>
      <c r="U8" s="25"/>
      <c r="V8" s="27"/>
      <c r="W8" s="27"/>
      <c r="X8" s="27"/>
      <c r="Y8" s="25"/>
      <c r="Z8" s="28"/>
      <c r="AA8" s="24"/>
      <c r="AB8" s="18"/>
      <c r="AC8" s="18"/>
      <c r="AD8" s="18"/>
      <c r="AE8" s="18"/>
      <c r="AF8" s="24"/>
      <c r="AG8" s="69"/>
      <c r="AH8" s="69"/>
      <c r="AI8" s="69"/>
      <c r="AJ8" s="69"/>
      <c r="AK8" s="24"/>
      <c r="AL8" s="25"/>
      <c r="AM8" s="25"/>
      <c r="AN8" s="27"/>
      <c r="AO8" s="27"/>
      <c r="AP8" s="29"/>
      <c r="AQ8" s="25"/>
      <c r="AR8" s="38"/>
    </row>
    <row r="9" spans="1:44" s="4" customFormat="1" ht="15" customHeight="1" x14ac:dyDescent="0.25">
      <c r="A9" s="2"/>
      <c r="B9" s="25">
        <v>1990</v>
      </c>
      <c r="C9" s="25"/>
      <c r="D9" s="84"/>
      <c r="E9" s="25"/>
      <c r="F9" s="25"/>
      <c r="G9" s="25"/>
      <c r="H9" s="25"/>
      <c r="I9" s="25"/>
      <c r="J9" s="25"/>
      <c r="K9" s="25"/>
      <c r="L9" s="25"/>
      <c r="M9" s="25"/>
      <c r="N9" s="32"/>
      <c r="O9" s="24"/>
      <c r="P9" s="18"/>
      <c r="Q9" s="18"/>
      <c r="R9" s="18"/>
      <c r="S9" s="18"/>
      <c r="T9" s="24"/>
      <c r="U9" s="25"/>
      <c r="V9" s="27"/>
      <c r="W9" s="27"/>
      <c r="X9" s="27"/>
      <c r="Y9" s="25"/>
      <c r="Z9" s="28"/>
      <c r="AA9" s="24"/>
      <c r="AB9" s="18"/>
      <c r="AC9" s="18"/>
      <c r="AD9" s="18"/>
      <c r="AE9" s="18"/>
      <c r="AF9" s="24"/>
      <c r="AG9" s="69"/>
      <c r="AH9" s="69"/>
      <c r="AI9" s="69"/>
      <c r="AJ9" s="69"/>
      <c r="AK9" s="24"/>
      <c r="AL9" s="25"/>
      <c r="AM9" s="25"/>
      <c r="AN9" s="27"/>
      <c r="AO9" s="27"/>
      <c r="AP9" s="29"/>
      <c r="AQ9" s="25"/>
      <c r="AR9" s="38"/>
    </row>
    <row r="10" spans="1:44" s="4" customFormat="1" ht="15" customHeight="1" x14ac:dyDescent="0.25">
      <c r="A10" s="2"/>
      <c r="B10" s="122">
        <v>1991</v>
      </c>
      <c r="C10" s="122" t="s">
        <v>101</v>
      </c>
      <c r="D10" s="123" t="s">
        <v>100</v>
      </c>
      <c r="E10" s="122"/>
      <c r="F10" s="125" t="s">
        <v>99</v>
      </c>
      <c r="G10" s="122"/>
      <c r="H10" s="122"/>
      <c r="I10" s="122"/>
      <c r="J10" s="122"/>
      <c r="K10" s="122"/>
      <c r="L10" s="122"/>
      <c r="M10" s="122"/>
      <c r="N10" s="124"/>
      <c r="O10" s="24"/>
      <c r="P10" s="18"/>
      <c r="Q10" s="18"/>
      <c r="R10" s="18"/>
      <c r="S10" s="18"/>
      <c r="T10" s="24"/>
      <c r="U10" s="25"/>
      <c r="V10" s="27"/>
      <c r="W10" s="27"/>
      <c r="X10" s="27"/>
      <c r="Y10" s="25"/>
      <c r="Z10" s="28"/>
      <c r="AA10" s="24"/>
      <c r="AB10" s="18"/>
      <c r="AC10" s="18"/>
      <c r="AD10" s="18"/>
      <c r="AE10" s="18"/>
      <c r="AF10" s="24"/>
      <c r="AG10" s="69"/>
      <c r="AH10" s="69"/>
      <c r="AI10" s="69"/>
      <c r="AJ10" s="69"/>
      <c r="AK10" s="24"/>
      <c r="AL10" s="25"/>
      <c r="AM10" s="25"/>
      <c r="AN10" s="27"/>
      <c r="AO10" s="27"/>
      <c r="AP10" s="29"/>
      <c r="AQ10" s="25"/>
      <c r="AR10" s="38"/>
    </row>
    <row r="11" spans="1:44" s="4" customFormat="1" ht="15" customHeight="1" x14ac:dyDescent="0.25">
      <c r="A11" s="2"/>
      <c r="B11" s="119">
        <v>1992</v>
      </c>
      <c r="C11" s="119" t="s">
        <v>46</v>
      </c>
      <c r="D11" s="120" t="s">
        <v>97</v>
      </c>
      <c r="E11" s="119"/>
      <c r="F11" s="113" t="s">
        <v>98</v>
      </c>
      <c r="G11" s="114"/>
      <c r="H11" s="115"/>
      <c r="I11" s="119"/>
      <c r="J11" s="119"/>
      <c r="K11" s="119"/>
      <c r="L11" s="119"/>
      <c r="M11" s="119"/>
      <c r="N11" s="121"/>
      <c r="O11" s="75"/>
      <c r="P11" s="18"/>
      <c r="Q11" s="18"/>
      <c r="R11" s="18"/>
      <c r="S11" s="18"/>
      <c r="T11" s="24"/>
      <c r="U11" s="25"/>
      <c r="V11" s="27"/>
      <c r="W11" s="27"/>
      <c r="X11" s="27"/>
      <c r="Y11" s="25"/>
      <c r="Z11" s="28"/>
      <c r="AA11" s="24"/>
      <c r="AB11" s="18"/>
      <c r="AC11" s="18"/>
      <c r="AD11" s="18"/>
      <c r="AE11" s="18"/>
      <c r="AF11" s="24"/>
      <c r="AG11" s="69"/>
      <c r="AH11" s="69"/>
      <c r="AI11" s="69"/>
      <c r="AJ11" s="69"/>
      <c r="AK11" s="24"/>
      <c r="AL11" s="25"/>
      <c r="AM11" s="25"/>
      <c r="AN11" s="25"/>
      <c r="AO11" s="27"/>
      <c r="AP11" s="29"/>
      <c r="AQ11" s="25"/>
      <c r="AR11" s="38"/>
    </row>
    <row r="12" spans="1:44" s="4" customFormat="1" ht="15" customHeight="1" x14ac:dyDescent="0.25">
      <c r="A12" s="2"/>
      <c r="B12" s="25">
        <v>1993</v>
      </c>
      <c r="C12" s="25" t="s">
        <v>49</v>
      </c>
      <c r="D12" s="84" t="s">
        <v>56</v>
      </c>
      <c r="E12" s="25">
        <v>26</v>
      </c>
      <c r="F12" s="25">
        <v>0</v>
      </c>
      <c r="G12" s="29">
        <v>15</v>
      </c>
      <c r="H12" s="27">
        <v>3</v>
      </c>
      <c r="I12" s="25">
        <v>44</v>
      </c>
      <c r="J12" s="25">
        <v>3</v>
      </c>
      <c r="K12" s="25">
        <v>6</v>
      </c>
      <c r="L12" s="25">
        <v>20</v>
      </c>
      <c r="M12" s="25">
        <v>15</v>
      </c>
      <c r="N12" s="32">
        <v>0.34399999999999997</v>
      </c>
      <c r="O12" s="24"/>
      <c r="P12" s="18"/>
      <c r="Q12" s="18"/>
      <c r="R12" s="18"/>
      <c r="S12" s="18"/>
      <c r="T12" s="24"/>
      <c r="U12" s="25">
        <v>1</v>
      </c>
      <c r="V12" s="27">
        <v>0</v>
      </c>
      <c r="W12" s="27">
        <v>0</v>
      </c>
      <c r="X12" s="27">
        <v>0</v>
      </c>
      <c r="Y12" s="25">
        <v>4</v>
      </c>
      <c r="Z12" s="28">
        <v>0.57099999999999995</v>
      </c>
      <c r="AA12" s="24"/>
      <c r="AB12" s="18"/>
      <c r="AC12" s="18"/>
      <c r="AD12" s="18"/>
      <c r="AE12" s="18"/>
      <c r="AF12" s="24"/>
      <c r="AG12" s="69" t="s">
        <v>77</v>
      </c>
      <c r="AH12" s="69"/>
      <c r="AI12" s="69"/>
      <c r="AJ12" s="69"/>
      <c r="AK12" s="24"/>
      <c r="AL12" s="25"/>
      <c r="AM12" s="25"/>
      <c r="AN12" s="27"/>
      <c r="AO12" s="27"/>
      <c r="AP12" s="29"/>
      <c r="AQ12" s="25"/>
      <c r="AR12" s="38"/>
    </row>
    <row r="13" spans="1:44" s="4" customFormat="1" ht="15" customHeight="1" x14ac:dyDescent="0.25">
      <c r="A13" s="2"/>
      <c r="B13" s="77">
        <v>1994</v>
      </c>
      <c r="C13" s="77" t="s">
        <v>57</v>
      </c>
      <c r="D13" s="85" t="s">
        <v>58</v>
      </c>
      <c r="E13" s="77"/>
      <c r="F13" s="78" t="s">
        <v>52</v>
      </c>
      <c r="G13" s="80"/>
      <c r="H13" s="59"/>
      <c r="I13" s="77"/>
      <c r="J13" s="77"/>
      <c r="K13" s="77"/>
      <c r="L13" s="77"/>
      <c r="M13" s="77"/>
      <c r="N13" s="86"/>
      <c r="O13" s="24"/>
      <c r="P13" s="18"/>
      <c r="Q13" s="18"/>
      <c r="R13" s="18"/>
      <c r="S13" s="18"/>
      <c r="T13" s="24"/>
      <c r="U13" s="25"/>
      <c r="V13" s="27"/>
      <c r="W13" s="27"/>
      <c r="X13" s="27"/>
      <c r="Y13" s="25"/>
      <c r="Z13" s="28"/>
      <c r="AA13" s="24"/>
      <c r="AB13" s="18"/>
      <c r="AC13" s="18"/>
      <c r="AD13" s="18"/>
      <c r="AE13" s="18"/>
      <c r="AF13" s="24"/>
      <c r="AG13" s="69"/>
      <c r="AH13" s="69"/>
      <c r="AI13" s="69"/>
      <c r="AJ13" s="69"/>
      <c r="AK13" s="24"/>
      <c r="AL13" s="25"/>
      <c r="AM13" s="25"/>
      <c r="AN13" s="27"/>
      <c r="AO13" s="27"/>
      <c r="AP13" s="29"/>
      <c r="AQ13" s="25"/>
      <c r="AR13" s="38"/>
    </row>
    <row r="14" spans="1:44" s="4" customFormat="1" ht="15" customHeight="1" x14ac:dyDescent="0.25">
      <c r="A14" s="2"/>
      <c r="B14" s="25">
        <v>1995</v>
      </c>
      <c r="C14" s="25" t="s">
        <v>46</v>
      </c>
      <c r="D14" s="84" t="s">
        <v>56</v>
      </c>
      <c r="E14" s="25">
        <v>29</v>
      </c>
      <c r="F14" s="25">
        <v>0</v>
      </c>
      <c r="G14" s="25">
        <v>22</v>
      </c>
      <c r="H14" s="25">
        <v>3</v>
      </c>
      <c r="I14" s="25">
        <v>34</v>
      </c>
      <c r="J14" s="25">
        <v>1</v>
      </c>
      <c r="K14" s="25">
        <v>3</v>
      </c>
      <c r="L14" s="25">
        <v>8</v>
      </c>
      <c r="M14" s="25">
        <v>22</v>
      </c>
      <c r="N14" s="32">
        <v>0.37</v>
      </c>
      <c r="O14" s="24"/>
      <c r="P14" s="18"/>
      <c r="Q14" s="18"/>
      <c r="R14" s="18"/>
      <c r="S14" s="18"/>
      <c r="T14" s="24"/>
      <c r="U14" s="25">
        <v>9</v>
      </c>
      <c r="V14" s="27">
        <v>0</v>
      </c>
      <c r="W14" s="27">
        <v>3</v>
      </c>
      <c r="X14" s="27">
        <v>0</v>
      </c>
      <c r="Y14" s="25">
        <v>7</v>
      </c>
      <c r="Z14" s="28">
        <v>0.30399999999999999</v>
      </c>
      <c r="AA14" s="24"/>
      <c r="AB14" s="18"/>
      <c r="AC14" s="18"/>
      <c r="AD14" s="18"/>
      <c r="AE14" s="18"/>
      <c r="AF14" s="24"/>
      <c r="AG14" s="69" t="s">
        <v>78</v>
      </c>
      <c r="AH14" s="69" t="s">
        <v>79</v>
      </c>
      <c r="AI14" s="69" t="s">
        <v>80</v>
      </c>
      <c r="AJ14" s="69"/>
      <c r="AK14" s="24"/>
      <c r="AL14" s="25"/>
      <c r="AM14" s="25"/>
      <c r="AN14" s="25"/>
      <c r="AO14" s="27"/>
      <c r="AP14" s="29"/>
      <c r="AQ14" s="25">
        <v>1</v>
      </c>
      <c r="AR14" s="38"/>
    </row>
    <row r="15" spans="1:44" s="4" customFormat="1" ht="15" customHeight="1" x14ac:dyDescent="0.25">
      <c r="A15" s="2"/>
      <c r="B15" s="77">
        <v>1996</v>
      </c>
      <c r="C15" s="77" t="s">
        <v>46</v>
      </c>
      <c r="D15" s="85" t="s">
        <v>59</v>
      </c>
      <c r="E15" s="77"/>
      <c r="F15" s="78" t="s">
        <v>52</v>
      </c>
      <c r="G15" s="80"/>
      <c r="H15" s="59"/>
      <c r="I15" s="77"/>
      <c r="J15" s="77"/>
      <c r="K15" s="77"/>
      <c r="L15" s="77"/>
      <c r="M15" s="77"/>
      <c r="N15" s="86"/>
      <c r="O15" s="75"/>
      <c r="P15" s="18"/>
      <c r="Q15" s="18"/>
      <c r="R15" s="18"/>
      <c r="S15" s="18"/>
      <c r="T15" s="24"/>
      <c r="U15" s="25"/>
      <c r="V15" s="27"/>
      <c r="W15" s="27"/>
      <c r="X15" s="27"/>
      <c r="Y15" s="25"/>
      <c r="Z15" s="28"/>
      <c r="AA15" s="24"/>
      <c r="AB15" s="18"/>
      <c r="AC15" s="18"/>
      <c r="AD15" s="18"/>
      <c r="AE15" s="18"/>
      <c r="AF15" s="24"/>
      <c r="AG15" s="69"/>
      <c r="AH15" s="69"/>
      <c r="AI15" s="69"/>
      <c r="AJ15" s="69"/>
      <c r="AK15" s="24"/>
      <c r="AL15" s="25"/>
      <c r="AM15" s="25"/>
      <c r="AN15" s="25"/>
      <c r="AO15" s="27"/>
      <c r="AP15" s="29"/>
      <c r="AQ15" s="25"/>
      <c r="AR15" s="38"/>
    </row>
    <row r="16" spans="1:44" s="4" customFormat="1" ht="15" customHeight="1" x14ac:dyDescent="0.25">
      <c r="A16" s="2"/>
      <c r="B16" s="25">
        <v>1997</v>
      </c>
      <c r="C16" s="25" t="s">
        <v>46</v>
      </c>
      <c r="D16" s="84" t="s">
        <v>56</v>
      </c>
      <c r="E16" s="25">
        <v>28</v>
      </c>
      <c r="F16" s="25">
        <v>1</v>
      </c>
      <c r="G16" s="25">
        <v>41</v>
      </c>
      <c r="H16" s="25">
        <v>1</v>
      </c>
      <c r="I16" s="25">
        <v>51</v>
      </c>
      <c r="J16" s="25">
        <v>1</v>
      </c>
      <c r="K16" s="25">
        <v>2</v>
      </c>
      <c r="L16" s="25">
        <v>6</v>
      </c>
      <c r="M16" s="25">
        <v>42</v>
      </c>
      <c r="N16" s="32">
        <v>0.34</v>
      </c>
      <c r="O16" s="75"/>
      <c r="P16" s="18" t="s">
        <v>60</v>
      </c>
      <c r="Q16" s="18"/>
      <c r="R16" s="18" t="s">
        <v>84</v>
      </c>
      <c r="S16" s="18"/>
      <c r="T16" s="24"/>
      <c r="U16" s="25">
        <v>13</v>
      </c>
      <c r="V16" s="27">
        <v>0</v>
      </c>
      <c r="W16" s="27">
        <v>12</v>
      </c>
      <c r="X16" s="27">
        <v>0</v>
      </c>
      <c r="Y16" s="25">
        <v>15</v>
      </c>
      <c r="Z16" s="28">
        <v>0.3</v>
      </c>
      <c r="AA16" s="24"/>
      <c r="AB16" s="18" t="s">
        <v>82</v>
      </c>
      <c r="AC16" s="18"/>
      <c r="AD16" s="18"/>
      <c r="AE16" s="18"/>
      <c r="AF16" s="24"/>
      <c r="AG16" s="69" t="s">
        <v>73</v>
      </c>
      <c r="AH16" s="69" t="s">
        <v>74</v>
      </c>
      <c r="AI16" s="69" t="s">
        <v>75</v>
      </c>
      <c r="AJ16" s="69"/>
      <c r="AK16" s="24"/>
      <c r="AL16" s="25"/>
      <c r="AM16" s="25"/>
      <c r="AN16" s="25"/>
      <c r="AO16" s="27"/>
      <c r="AP16" s="29"/>
      <c r="AQ16" s="25">
        <v>1</v>
      </c>
      <c r="AR16" s="38"/>
    </row>
    <row r="17" spans="1:45" s="4" customFormat="1" ht="15" customHeight="1" x14ac:dyDescent="0.25">
      <c r="A17" s="2"/>
      <c r="B17" s="25">
        <v>1998</v>
      </c>
      <c r="C17" s="25" t="s">
        <v>48</v>
      </c>
      <c r="D17" s="84" t="s">
        <v>56</v>
      </c>
      <c r="E17" s="25">
        <v>27</v>
      </c>
      <c r="F17" s="25">
        <v>0</v>
      </c>
      <c r="G17" s="25">
        <v>25</v>
      </c>
      <c r="H17" s="25">
        <v>0</v>
      </c>
      <c r="I17" s="25">
        <v>36</v>
      </c>
      <c r="J17" s="25">
        <v>0</v>
      </c>
      <c r="K17" s="25">
        <v>5</v>
      </c>
      <c r="L17" s="25">
        <v>6</v>
      </c>
      <c r="M17" s="25">
        <v>25</v>
      </c>
      <c r="N17" s="32">
        <v>0.28799999999999998</v>
      </c>
      <c r="O17" s="75"/>
      <c r="P17" s="18" t="s">
        <v>84</v>
      </c>
      <c r="Q17" s="18"/>
      <c r="R17" s="18"/>
      <c r="S17" s="18"/>
      <c r="T17" s="24"/>
      <c r="U17" s="25">
        <v>2</v>
      </c>
      <c r="V17" s="27">
        <v>0</v>
      </c>
      <c r="W17" s="27">
        <v>1</v>
      </c>
      <c r="X17" s="27">
        <v>0</v>
      </c>
      <c r="Y17" s="25">
        <v>3</v>
      </c>
      <c r="Z17" s="28">
        <v>0.375</v>
      </c>
      <c r="AA17" s="24"/>
      <c r="AB17" s="18"/>
      <c r="AC17" s="18"/>
      <c r="AD17" s="18"/>
      <c r="AE17" s="18"/>
      <c r="AF17" s="24"/>
      <c r="AG17" s="69" t="s">
        <v>76</v>
      </c>
      <c r="AH17" s="69"/>
      <c r="AI17" s="69"/>
      <c r="AJ17" s="69"/>
      <c r="AK17" s="24"/>
      <c r="AL17" s="25"/>
      <c r="AM17" s="25"/>
      <c r="AN17" s="25"/>
      <c r="AO17" s="27"/>
      <c r="AP17" s="29"/>
      <c r="AQ17" s="25"/>
      <c r="AR17" s="38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v>110</v>
      </c>
      <c r="F18" s="18">
        <v>1</v>
      </c>
      <c r="G18" s="18">
        <v>103</v>
      </c>
      <c r="H18" s="18">
        <v>7</v>
      </c>
      <c r="I18" s="18">
        <v>165</v>
      </c>
      <c r="J18" s="18">
        <v>5</v>
      </c>
      <c r="K18" s="18">
        <v>16</v>
      </c>
      <c r="L18" s="18">
        <v>40</v>
      </c>
      <c r="M18" s="18">
        <v>104</v>
      </c>
      <c r="N18" s="33">
        <v>0.33300000000000002</v>
      </c>
      <c r="O18" s="71"/>
      <c r="P18" s="61" t="s">
        <v>34</v>
      </c>
      <c r="Q18" s="61" t="s">
        <v>34</v>
      </c>
      <c r="R18" s="61" t="s">
        <v>34</v>
      </c>
      <c r="S18" s="61" t="s">
        <v>34</v>
      </c>
      <c r="T18" s="30"/>
      <c r="U18" s="18">
        <v>25</v>
      </c>
      <c r="V18" s="18">
        <v>0</v>
      </c>
      <c r="W18" s="18">
        <v>16</v>
      </c>
      <c r="X18" s="18">
        <v>0</v>
      </c>
      <c r="Y18" s="18">
        <v>29</v>
      </c>
      <c r="Z18" s="33">
        <v>0.33</v>
      </c>
      <c r="AA18" s="71"/>
      <c r="AB18" s="61" t="s">
        <v>34</v>
      </c>
      <c r="AC18" s="61" t="s">
        <v>34</v>
      </c>
      <c r="AD18" s="61" t="s">
        <v>34</v>
      </c>
      <c r="AE18" s="61" t="s">
        <v>34</v>
      </c>
      <c r="AF18" s="24"/>
      <c r="AG18" s="61" t="s">
        <v>47</v>
      </c>
      <c r="AH18" s="61" t="s">
        <v>50</v>
      </c>
      <c r="AI18" s="61" t="s">
        <v>81</v>
      </c>
      <c r="AJ18" s="61" t="s">
        <v>51</v>
      </c>
      <c r="AK18" s="24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2</v>
      </c>
      <c r="AR18" s="38"/>
    </row>
    <row r="19" spans="1:45" s="4" customFormat="1" ht="15" customHeight="1" x14ac:dyDescent="0.25">
      <c r="A19" s="1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62"/>
      <c r="O19" s="24"/>
      <c r="P19" s="22"/>
      <c r="Q19" s="20"/>
      <c r="R19" s="63"/>
      <c r="S19" s="64"/>
      <c r="T19" s="24"/>
      <c r="U19" s="17"/>
      <c r="V19" s="14"/>
      <c r="W19" s="14"/>
      <c r="X19" s="14"/>
      <c r="Y19" s="14"/>
      <c r="Z19" s="15"/>
      <c r="AA19" s="24"/>
      <c r="AB19" s="65"/>
      <c r="AC19" s="66"/>
      <c r="AD19" s="63"/>
      <c r="AE19" s="64"/>
      <c r="AF19" s="24"/>
      <c r="AG19" s="67">
        <v>0.5</v>
      </c>
      <c r="AH19" s="68">
        <v>0</v>
      </c>
      <c r="AI19" s="68">
        <v>1</v>
      </c>
      <c r="AJ19" s="82">
        <v>0</v>
      </c>
      <c r="AK19" s="24"/>
      <c r="AL19" s="17"/>
      <c r="AM19" s="14"/>
      <c r="AN19" s="14"/>
      <c r="AO19" s="14"/>
      <c r="AP19" s="14"/>
      <c r="AQ19" s="15"/>
      <c r="AR19" s="38"/>
    </row>
    <row r="20" spans="1:45" ht="15" customHeight="1" x14ac:dyDescent="0.25">
      <c r="A20" s="2"/>
      <c r="B20" s="26" t="s">
        <v>2</v>
      </c>
      <c r="C20" s="29"/>
      <c r="D20" s="34">
        <v>198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8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7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8"/>
    </row>
    <row r="22" spans="1:45" ht="15" customHeight="1" x14ac:dyDescent="0.25">
      <c r="A22" s="2"/>
      <c r="B22" s="22" t="s">
        <v>24</v>
      </c>
      <c r="C22" s="39"/>
      <c r="D22" s="3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0" t="s">
        <v>29</v>
      </c>
      <c r="Q22" s="12"/>
      <c r="R22" s="12"/>
      <c r="S22" s="12"/>
      <c r="T22" s="41"/>
      <c r="U22" s="41"/>
      <c r="V22" s="41"/>
      <c r="W22" s="41"/>
      <c r="X22" s="41"/>
      <c r="Y22" s="12"/>
      <c r="Z22" s="12"/>
      <c r="AA22" s="12"/>
      <c r="AB22" s="41"/>
      <c r="AC22" s="41"/>
      <c r="AD22" s="12"/>
      <c r="AE22" s="42"/>
      <c r="AF22" s="24"/>
      <c r="AG22" s="40" t="s">
        <v>102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42"/>
      <c r="AR22" s="38"/>
    </row>
    <row r="23" spans="1:45" ht="15" customHeight="1" x14ac:dyDescent="0.25">
      <c r="A23" s="2"/>
      <c r="B23" s="40" t="s">
        <v>12</v>
      </c>
      <c r="C23" s="12"/>
      <c r="D23" s="42"/>
      <c r="E23" s="25">
        <v>110</v>
      </c>
      <c r="F23" s="25">
        <v>1</v>
      </c>
      <c r="G23" s="25">
        <v>103</v>
      </c>
      <c r="H23" s="25">
        <v>7</v>
      </c>
      <c r="I23" s="25">
        <v>165</v>
      </c>
      <c r="J23" s="35"/>
      <c r="K23" s="43">
        <v>0.94545454545454544</v>
      </c>
      <c r="L23" s="43">
        <v>6.363636363636363E-2</v>
      </c>
      <c r="M23" s="43">
        <v>1.5</v>
      </c>
      <c r="N23" s="32">
        <v>0.33300000000000002</v>
      </c>
      <c r="O23" s="24"/>
      <c r="P23" s="102" t="s">
        <v>9</v>
      </c>
      <c r="Q23" s="126"/>
      <c r="R23" s="103" t="s">
        <v>64</v>
      </c>
      <c r="S23" s="103"/>
      <c r="T23" s="103"/>
      <c r="U23" s="103"/>
      <c r="V23" s="103"/>
      <c r="W23" s="103"/>
      <c r="X23" s="127"/>
      <c r="Y23" s="127" t="s">
        <v>43</v>
      </c>
      <c r="Z23" s="103"/>
      <c r="AA23" s="128" t="s">
        <v>69</v>
      </c>
      <c r="AB23" s="129"/>
      <c r="AC23" s="129"/>
      <c r="AD23" s="129"/>
      <c r="AE23" s="104"/>
      <c r="AF23" s="24"/>
      <c r="AG23" s="143">
        <v>6130</v>
      </c>
      <c r="AH23" s="144" t="s">
        <v>103</v>
      </c>
      <c r="AI23" s="127"/>
      <c r="AJ23" s="103"/>
      <c r="AK23" s="103"/>
      <c r="AL23" s="103"/>
      <c r="AM23" s="127"/>
      <c r="AN23" s="103"/>
      <c r="AO23" s="103"/>
      <c r="AP23" s="103"/>
      <c r="AQ23" s="104"/>
      <c r="AR23" s="38"/>
    </row>
    <row r="24" spans="1:45" ht="15" customHeight="1" x14ac:dyDescent="0.25">
      <c r="A24" s="2"/>
      <c r="B24" s="44" t="s">
        <v>14</v>
      </c>
      <c r="C24" s="45"/>
      <c r="D24" s="46"/>
      <c r="E24" s="25">
        <v>25</v>
      </c>
      <c r="F24" s="25">
        <v>0</v>
      </c>
      <c r="G24" s="25">
        <v>16</v>
      </c>
      <c r="H24" s="25">
        <v>0</v>
      </c>
      <c r="I24" s="25">
        <v>29</v>
      </c>
      <c r="J24" s="35"/>
      <c r="K24" s="43">
        <v>0.64</v>
      </c>
      <c r="L24" s="43">
        <v>0</v>
      </c>
      <c r="M24" s="43">
        <v>1.1599999999999999</v>
      </c>
      <c r="N24" s="32">
        <v>0.33</v>
      </c>
      <c r="O24" s="24"/>
      <c r="P24" s="130" t="s">
        <v>37</v>
      </c>
      <c r="Q24" s="131"/>
      <c r="R24" s="132" t="s">
        <v>65</v>
      </c>
      <c r="S24" s="132"/>
      <c r="T24" s="132"/>
      <c r="U24" s="132"/>
      <c r="V24" s="132"/>
      <c r="W24" s="132"/>
      <c r="X24" s="133"/>
      <c r="Y24" s="133" t="s">
        <v>67</v>
      </c>
      <c r="Z24" s="132"/>
      <c r="AA24" s="134" t="s">
        <v>70</v>
      </c>
      <c r="AB24" s="71"/>
      <c r="AC24" s="71"/>
      <c r="AD24" s="71"/>
      <c r="AE24" s="135"/>
      <c r="AF24" s="24"/>
      <c r="AG24" s="143">
        <v>5831</v>
      </c>
      <c r="AH24" s="145" t="s">
        <v>104</v>
      </c>
      <c r="AI24" s="133"/>
      <c r="AJ24" s="132"/>
      <c r="AK24" s="132"/>
      <c r="AL24" s="132"/>
      <c r="AM24" s="133"/>
      <c r="AN24" s="132"/>
      <c r="AO24" s="132"/>
      <c r="AP24" s="132"/>
      <c r="AQ24" s="135"/>
      <c r="AR24" s="38"/>
    </row>
    <row r="25" spans="1:45" ht="15" customHeight="1" x14ac:dyDescent="0.25">
      <c r="A25" s="2"/>
      <c r="B25" s="47" t="s">
        <v>15</v>
      </c>
      <c r="C25" s="48"/>
      <c r="D25" s="49"/>
      <c r="E25" s="31">
        <v>16</v>
      </c>
      <c r="F25" s="31">
        <v>1</v>
      </c>
      <c r="G25" s="31">
        <v>1</v>
      </c>
      <c r="H25" s="31">
        <v>5</v>
      </c>
      <c r="I25" s="87">
        <v>38</v>
      </c>
      <c r="J25" s="35"/>
      <c r="K25" s="50">
        <v>0.125</v>
      </c>
      <c r="L25" s="50">
        <v>0.3125</v>
      </c>
      <c r="M25" s="50">
        <v>2.375</v>
      </c>
      <c r="N25" s="51">
        <v>0.42199999999999999</v>
      </c>
      <c r="O25" s="24"/>
      <c r="P25" s="130" t="s">
        <v>38</v>
      </c>
      <c r="Q25" s="131"/>
      <c r="R25" s="132" t="s">
        <v>66</v>
      </c>
      <c r="S25" s="132"/>
      <c r="T25" s="132"/>
      <c r="U25" s="132"/>
      <c r="V25" s="132"/>
      <c r="W25" s="132"/>
      <c r="X25" s="133"/>
      <c r="Y25" s="133" t="s">
        <v>68</v>
      </c>
      <c r="Z25" s="132"/>
      <c r="AA25" s="134" t="s">
        <v>71</v>
      </c>
      <c r="AB25" s="71"/>
      <c r="AC25" s="71"/>
      <c r="AD25" s="71"/>
      <c r="AE25" s="135"/>
      <c r="AF25" s="24"/>
      <c r="AG25" s="143">
        <v>5614</v>
      </c>
      <c r="AH25" s="145" t="s">
        <v>105</v>
      </c>
      <c r="AI25" s="133"/>
      <c r="AJ25" s="132"/>
      <c r="AK25" s="132"/>
      <c r="AL25" s="132"/>
      <c r="AM25" s="133"/>
      <c r="AN25" s="132"/>
      <c r="AO25" s="132"/>
      <c r="AP25" s="132"/>
      <c r="AQ25" s="135"/>
      <c r="AR25" s="38"/>
    </row>
    <row r="26" spans="1:45" ht="15" customHeight="1" x14ac:dyDescent="0.25">
      <c r="A26" s="2"/>
      <c r="B26" s="52" t="s">
        <v>25</v>
      </c>
      <c r="C26" s="53"/>
      <c r="D26" s="54"/>
      <c r="E26" s="18">
        <v>151</v>
      </c>
      <c r="F26" s="18">
        <v>2</v>
      </c>
      <c r="G26" s="18">
        <v>120</v>
      </c>
      <c r="H26" s="18">
        <v>12</v>
      </c>
      <c r="I26" s="18">
        <v>232</v>
      </c>
      <c r="J26" s="35"/>
      <c r="K26" s="55">
        <v>0.80794701986754969</v>
      </c>
      <c r="L26" s="55">
        <v>7.9470198675496692E-2</v>
      </c>
      <c r="M26" s="55">
        <v>1.5364238410596027</v>
      </c>
      <c r="N26" s="33">
        <v>0.34499999999999997</v>
      </c>
      <c r="O26" s="24"/>
      <c r="P26" s="136" t="s">
        <v>10</v>
      </c>
      <c r="Q26" s="137"/>
      <c r="R26" s="138"/>
      <c r="S26" s="138"/>
      <c r="T26" s="138"/>
      <c r="U26" s="138"/>
      <c r="V26" s="138"/>
      <c r="W26" s="138"/>
      <c r="X26" s="138"/>
      <c r="Y26" s="139"/>
      <c r="Z26" s="139"/>
      <c r="AA26" s="139"/>
      <c r="AB26" s="138"/>
      <c r="AC26" s="140"/>
      <c r="AD26" s="141"/>
      <c r="AE26" s="142"/>
      <c r="AF26" s="24"/>
      <c r="AG26" s="143">
        <v>5319</v>
      </c>
      <c r="AH26" s="145" t="s">
        <v>106</v>
      </c>
      <c r="AI26" s="133"/>
      <c r="AJ26" s="132"/>
      <c r="AK26" s="132"/>
      <c r="AL26" s="132"/>
      <c r="AM26" s="133"/>
      <c r="AN26" s="132"/>
      <c r="AO26" s="132"/>
      <c r="AP26" s="132"/>
      <c r="AQ26" s="135"/>
      <c r="AR26" s="38"/>
    </row>
    <row r="27" spans="1:45" ht="15" customHeight="1" x14ac:dyDescent="0.25">
      <c r="A27" s="2"/>
      <c r="B27" s="52"/>
      <c r="C27" s="53"/>
      <c r="D27" s="53"/>
      <c r="E27" s="53"/>
      <c r="F27" s="53"/>
      <c r="G27" s="53"/>
      <c r="H27" s="53"/>
      <c r="I27" s="54"/>
      <c r="J27" s="35"/>
      <c r="K27" s="52"/>
      <c r="L27" s="53"/>
      <c r="M27" s="53"/>
      <c r="N27" s="146"/>
      <c r="O27" s="24">
        <v>0</v>
      </c>
      <c r="P27" s="52"/>
      <c r="Q27" s="53"/>
      <c r="R27" s="53"/>
      <c r="S27" s="53"/>
      <c r="T27" s="14"/>
      <c r="U27" s="14"/>
      <c r="V27" s="53"/>
      <c r="W27" s="53"/>
      <c r="X27" s="53"/>
      <c r="Y27" s="14"/>
      <c r="Z27" s="14"/>
      <c r="AA27" s="14"/>
      <c r="AB27" s="14"/>
      <c r="AC27" s="14"/>
      <c r="AD27" s="14"/>
      <c r="AE27" s="15"/>
      <c r="AF27" s="24"/>
      <c r="AG27" s="90">
        <v>5132</v>
      </c>
      <c r="AH27" s="140" t="s">
        <v>107</v>
      </c>
      <c r="AI27" s="139"/>
      <c r="AJ27" s="138"/>
      <c r="AK27" s="138"/>
      <c r="AL27" s="138"/>
      <c r="AM27" s="139"/>
      <c r="AN27" s="138"/>
      <c r="AO27" s="138"/>
      <c r="AP27" s="138"/>
      <c r="AQ27" s="142"/>
      <c r="AR27" s="38"/>
    </row>
    <row r="28" spans="1:45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5"/>
      <c r="K28" s="37"/>
      <c r="L28" s="37"/>
      <c r="M28" s="37"/>
      <c r="N28" s="36"/>
      <c r="O28" s="24"/>
      <c r="P28" s="35"/>
      <c r="Q28" s="37"/>
      <c r="R28" s="35"/>
      <c r="S28" s="35"/>
      <c r="T28" s="24"/>
      <c r="U28" s="24"/>
      <c r="V28" s="37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56"/>
      <c r="AI28" s="35"/>
      <c r="AJ28" s="35"/>
      <c r="AK28" s="24"/>
      <c r="AL28" s="35"/>
      <c r="AM28" s="35"/>
      <c r="AN28" s="35"/>
      <c r="AO28" s="35"/>
      <c r="AP28" s="35"/>
      <c r="AQ28" s="35"/>
      <c r="AR28" s="38"/>
    </row>
    <row r="29" spans="1:45" ht="15" customHeight="1" x14ac:dyDescent="0.2">
      <c r="A29" s="2"/>
      <c r="B29" s="35" t="s">
        <v>45</v>
      </c>
      <c r="C29" s="35"/>
      <c r="D29" s="105" t="s">
        <v>94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105" t="s">
        <v>95</v>
      </c>
      <c r="E30" s="35"/>
      <c r="F30" s="35"/>
      <c r="G30" s="35"/>
      <c r="H30" s="35"/>
      <c r="I30" s="35"/>
      <c r="J30" s="35"/>
      <c r="K30" s="35"/>
      <c r="L30" s="35"/>
      <c r="M30" s="35"/>
      <c r="N30" s="37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 t="s">
        <v>61</v>
      </c>
      <c r="E31" s="35"/>
      <c r="F31" s="35"/>
      <c r="G31" s="35"/>
      <c r="H31" s="35"/>
      <c r="I31" s="35"/>
      <c r="J31" s="35"/>
      <c r="K31" s="35"/>
      <c r="L31" s="35"/>
      <c r="M31" s="35"/>
      <c r="N31" s="37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s="9" customFormat="1" ht="15" customHeight="1" x14ac:dyDescent="0.2">
      <c r="A32" s="23"/>
      <c r="B32" s="35"/>
      <c r="C32" s="35"/>
      <c r="D32" s="35" t="s">
        <v>62</v>
      </c>
      <c r="E32" s="35"/>
      <c r="F32" s="35"/>
      <c r="G32" s="35"/>
      <c r="H32" s="35"/>
      <c r="I32" s="35"/>
      <c r="J32" s="35"/>
      <c r="K32" s="35"/>
      <c r="L32" s="35"/>
      <c r="M32" s="35"/>
      <c r="N32" s="37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4" s="9" customFormat="1" ht="15" customHeight="1" x14ac:dyDescent="0.25">
      <c r="A33" s="23"/>
      <c r="B33" s="35"/>
      <c r="C33" s="35"/>
      <c r="D33" s="35" t="s">
        <v>63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7"/>
      <c r="R33" s="35"/>
      <c r="S33" s="35"/>
      <c r="T33" s="24"/>
      <c r="U33" s="24"/>
      <c r="V33" s="56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8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8"/>
    </row>
    <row r="34" spans="1:44" s="9" customFormat="1" ht="15" customHeight="1" x14ac:dyDescent="0.25">
      <c r="A34" s="23"/>
      <c r="B34" s="35"/>
      <c r="C34" s="8"/>
      <c r="D34" s="8"/>
      <c r="E34" s="35"/>
      <c r="F34" s="35"/>
      <c r="G34" s="35"/>
      <c r="H34" s="35"/>
      <c r="I34" s="35"/>
      <c r="J34" s="35"/>
      <c r="K34" s="35"/>
      <c r="L34" s="35"/>
      <c r="M34" s="76"/>
      <c r="N34" s="35"/>
      <c r="O34" s="24"/>
      <c r="P34" s="35"/>
      <c r="Q34" s="37"/>
      <c r="R34" s="35"/>
      <c r="S34" s="35"/>
      <c r="T34" s="24"/>
      <c r="U34" s="24"/>
      <c r="V34" s="56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7"/>
      <c r="R35" s="35"/>
      <c r="S35" s="35"/>
      <c r="T35" s="24"/>
      <c r="U35" s="24"/>
      <c r="V35" s="56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8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8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8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8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56"/>
      <c r="AI41" s="35"/>
      <c r="AJ41" s="35"/>
      <c r="AK41" s="35"/>
      <c r="AL41" s="35"/>
      <c r="AM41" s="35"/>
      <c r="AN41" s="35"/>
      <c r="AO41" s="35"/>
      <c r="AP41" s="35"/>
      <c r="AQ41" s="35"/>
      <c r="AR41" s="38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56"/>
      <c r="AI42" s="35"/>
      <c r="AJ42" s="35"/>
      <c r="AK42" s="35"/>
      <c r="AL42" s="35"/>
      <c r="AM42" s="35"/>
      <c r="AN42" s="35"/>
      <c r="AO42" s="35"/>
      <c r="AP42" s="35"/>
      <c r="AQ42" s="35"/>
      <c r="AR42" s="38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56"/>
      <c r="AI43" s="35"/>
      <c r="AJ43" s="35"/>
      <c r="AK43" s="35"/>
      <c r="AL43" s="35"/>
      <c r="AM43" s="35"/>
      <c r="AN43" s="35"/>
      <c r="AO43" s="35"/>
      <c r="AP43" s="35"/>
      <c r="AQ43" s="35"/>
      <c r="AR43" s="38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6"/>
      <c r="AI44" s="35"/>
      <c r="AJ44" s="35"/>
      <c r="AK44" s="35"/>
      <c r="AL44" s="35"/>
      <c r="AM44" s="35"/>
      <c r="AN44" s="35"/>
      <c r="AO44" s="35"/>
      <c r="AP44" s="35"/>
      <c r="AQ44" s="35"/>
      <c r="AR44" s="38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6"/>
      <c r="AI45" s="35"/>
      <c r="AJ45" s="35"/>
      <c r="AK45" s="35"/>
      <c r="AL45" s="35"/>
      <c r="AM45" s="35"/>
      <c r="AN45" s="35"/>
      <c r="AO45" s="35"/>
      <c r="AP45" s="35"/>
      <c r="AQ45" s="35"/>
      <c r="AR45" s="38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6"/>
      <c r="AI46" s="35"/>
      <c r="AJ46" s="35"/>
      <c r="AK46" s="35"/>
      <c r="AL46" s="35"/>
      <c r="AM46" s="35"/>
      <c r="AN46" s="35"/>
      <c r="AO46" s="35"/>
      <c r="AP46" s="35"/>
      <c r="AQ46" s="35"/>
      <c r="AR46" s="38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6"/>
      <c r="AI47" s="35"/>
      <c r="AJ47" s="35"/>
      <c r="AK47" s="35"/>
      <c r="AL47" s="35"/>
      <c r="AM47" s="35"/>
      <c r="AN47" s="35"/>
      <c r="AO47" s="35"/>
      <c r="AP47" s="35"/>
      <c r="AQ47" s="35"/>
      <c r="AR47" s="38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6"/>
      <c r="AI48" s="35"/>
      <c r="AJ48" s="35"/>
      <c r="AK48" s="35"/>
      <c r="AL48" s="35"/>
      <c r="AM48" s="35"/>
      <c r="AN48" s="35"/>
      <c r="AO48" s="35"/>
      <c r="AP48" s="35"/>
      <c r="AQ48" s="35"/>
      <c r="AR48" s="38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6"/>
      <c r="AI49" s="35"/>
      <c r="AJ49" s="35"/>
      <c r="AK49" s="35"/>
      <c r="AL49" s="35"/>
      <c r="AM49" s="35"/>
      <c r="AN49" s="35"/>
      <c r="AO49" s="35"/>
      <c r="AP49" s="35"/>
      <c r="AQ49" s="35"/>
      <c r="AR49" s="38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6"/>
      <c r="AI50" s="35"/>
      <c r="AJ50" s="35"/>
      <c r="AK50" s="35"/>
      <c r="AL50" s="35"/>
      <c r="AM50" s="35"/>
      <c r="AN50" s="35"/>
      <c r="AO50" s="35"/>
      <c r="AP50" s="35"/>
      <c r="AQ50" s="35"/>
      <c r="AR50" s="38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6"/>
      <c r="AI51" s="35"/>
      <c r="AJ51" s="35"/>
      <c r="AK51" s="35"/>
      <c r="AL51" s="35"/>
      <c r="AM51" s="35"/>
      <c r="AN51" s="35"/>
      <c r="AO51" s="35"/>
      <c r="AP51" s="35"/>
      <c r="AQ51" s="35"/>
      <c r="AR51" s="38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6"/>
      <c r="AI52" s="35"/>
      <c r="AJ52" s="35"/>
      <c r="AK52" s="35"/>
      <c r="AL52" s="35"/>
      <c r="AM52" s="35"/>
      <c r="AN52" s="35"/>
      <c r="AO52" s="35"/>
      <c r="AP52" s="35"/>
      <c r="AQ52" s="35"/>
      <c r="AR52" s="38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6"/>
      <c r="AI53" s="35"/>
      <c r="AJ53" s="35"/>
      <c r="AK53" s="35"/>
      <c r="AL53" s="35"/>
      <c r="AM53" s="35"/>
      <c r="AN53" s="35"/>
      <c r="AO53" s="35"/>
      <c r="AP53" s="35"/>
      <c r="AQ53" s="35"/>
      <c r="AR53" s="38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6"/>
      <c r="AI54" s="35"/>
      <c r="AJ54" s="35"/>
      <c r="AK54" s="35"/>
      <c r="AL54" s="35"/>
      <c r="AM54" s="35"/>
      <c r="AN54" s="35"/>
      <c r="AO54" s="35"/>
      <c r="AP54" s="35"/>
      <c r="AQ54" s="35"/>
      <c r="AR54" s="38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6"/>
      <c r="AI55" s="35"/>
      <c r="AJ55" s="35"/>
      <c r="AK55" s="35"/>
      <c r="AL55" s="35"/>
      <c r="AM55" s="35"/>
      <c r="AN55" s="35"/>
      <c r="AO55" s="35"/>
      <c r="AP55" s="35"/>
      <c r="AQ55" s="35"/>
      <c r="AR55" s="38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6"/>
      <c r="AI56" s="35"/>
      <c r="AJ56" s="35"/>
      <c r="AK56" s="35"/>
      <c r="AL56" s="35"/>
      <c r="AM56" s="35"/>
      <c r="AN56" s="35"/>
      <c r="AO56" s="35"/>
      <c r="AP56" s="35"/>
      <c r="AQ56" s="35"/>
      <c r="AR56" s="38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6"/>
      <c r="AI57" s="35"/>
      <c r="AJ57" s="35"/>
      <c r="AK57" s="35"/>
      <c r="AL57" s="35"/>
      <c r="AM57" s="35"/>
      <c r="AN57" s="35"/>
      <c r="AO57" s="35"/>
      <c r="AP57" s="35"/>
      <c r="AQ57" s="35"/>
      <c r="AR57" s="38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6"/>
      <c r="AI58" s="35"/>
      <c r="AJ58" s="35"/>
      <c r="AK58" s="35"/>
      <c r="AL58" s="35"/>
      <c r="AM58" s="35"/>
      <c r="AN58" s="35"/>
      <c r="AO58" s="35"/>
      <c r="AP58" s="35"/>
      <c r="AQ58" s="35"/>
      <c r="AR58" s="38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6"/>
      <c r="AI59" s="35"/>
      <c r="AJ59" s="35"/>
      <c r="AK59" s="35"/>
      <c r="AL59" s="35"/>
      <c r="AM59" s="35"/>
      <c r="AN59" s="35"/>
      <c r="AO59" s="35"/>
      <c r="AP59" s="35"/>
      <c r="AQ59" s="35"/>
      <c r="AR59" s="38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6"/>
      <c r="AI60" s="35"/>
      <c r="AJ60" s="35"/>
      <c r="AK60" s="35"/>
      <c r="AL60" s="35"/>
      <c r="AM60" s="35"/>
      <c r="AN60" s="35"/>
      <c r="AO60" s="35"/>
      <c r="AP60" s="35"/>
      <c r="AQ60" s="35"/>
      <c r="AR60" s="38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6"/>
      <c r="AI61" s="35"/>
      <c r="AJ61" s="35"/>
      <c r="AK61" s="35"/>
      <c r="AL61" s="35"/>
      <c r="AM61" s="35"/>
      <c r="AN61" s="35"/>
      <c r="AO61" s="35"/>
      <c r="AP61" s="35"/>
      <c r="AQ61" s="35"/>
      <c r="AR61" s="38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6"/>
      <c r="AI62" s="35"/>
      <c r="AJ62" s="35"/>
      <c r="AK62" s="35"/>
      <c r="AL62" s="35"/>
      <c r="AM62" s="35"/>
      <c r="AN62" s="35"/>
      <c r="AO62" s="35"/>
      <c r="AP62" s="35"/>
      <c r="AQ62" s="35"/>
      <c r="AR62" s="38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6"/>
      <c r="AI63" s="35"/>
      <c r="AJ63" s="35"/>
      <c r="AK63" s="35"/>
      <c r="AL63" s="35"/>
      <c r="AM63" s="35"/>
      <c r="AN63" s="35"/>
      <c r="AO63" s="35"/>
      <c r="AP63" s="35"/>
      <c r="AQ63" s="35"/>
      <c r="AR63" s="38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6"/>
      <c r="AI64" s="35"/>
      <c r="AJ64" s="35"/>
      <c r="AK64" s="35"/>
      <c r="AL64" s="35"/>
      <c r="AM64" s="35"/>
      <c r="AN64" s="35"/>
      <c r="AO64" s="35"/>
      <c r="AP64" s="35"/>
      <c r="AQ64" s="35"/>
      <c r="AR64" s="38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6"/>
      <c r="AI65" s="35"/>
      <c r="AJ65" s="35"/>
      <c r="AK65" s="35"/>
      <c r="AL65" s="35"/>
      <c r="AM65" s="35"/>
      <c r="AN65" s="35"/>
      <c r="AO65" s="35"/>
      <c r="AP65" s="35"/>
      <c r="AQ65" s="35"/>
      <c r="AR65" s="38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6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6"/>
      <c r="AI67" s="35"/>
      <c r="AJ67" s="35"/>
      <c r="AK67" s="35"/>
      <c r="AL67" s="35"/>
      <c r="AM67" s="35"/>
      <c r="AN67" s="35"/>
      <c r="AO67" s="35"/>
      <c r="AP67" s="35"/>
      <c r="AQ67" s="35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6"/>
      <c r="AI68" s="35"/>
      <c r="AJ68" s="35"/>
      <c r="AK68" s="35"/>
      <c r="AL68" s="35"/>
      <c r="AM68" s="35"/>
      <c r="AN68" s="35"/>
      <c r="AO68" s="35"/>
      <c r="AP68" s="35"/>
      <c r="AQ68" s="35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7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7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7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7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7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7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7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7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7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7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7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7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7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7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7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7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7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7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7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7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7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7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7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7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7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7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7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7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7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7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7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7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7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7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7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7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7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7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7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7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7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7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7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7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7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7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7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7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7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7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7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7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7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7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7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7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7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7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7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7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7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7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7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7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7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7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7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7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7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7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7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7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7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7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7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7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7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7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7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7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7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7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7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7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7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7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7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7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7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7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7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7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7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ht="15" customHeight="1" x14ac:dyDescent="0.25">
      <c r="AG181" s="24"/>
      <c r="AH181" s="56"/>
      <c r="AI181" s="35"/>
      <c r="AJ181" s="35"/>
    </row>
    <row r="182" spans="1:44" ht="15" customHeight="1" x14ac:dyDescent="0.25">
      <c r="AG182" s="24"/>
      <c r="AH182" s="56"/>
      <c r="AI182" s="35"/>
      <c r="AJ182" s="35"/>
    </row>
    <row r="183" spans="1:44" ht="15" customHeight="1" x14ac:dyDescent="0.25">
      <c r="AG183" s="24"/>
      <c r="AH183" s="56"/>
      <c r="AI183" s="35"/>
      <c r="AJ183" s="35"/>
    </row>
    <row r="184" spans="1:44" ht="15" customHeight="1" x14ac:dyDescent="0.25">
      <c r="AG184" s="24"/>
      <c r="AH184" s="56"/>
      <c r="AI184" s="35"/>
      <c r="AJ184" s="35"/>
    </row>
    <row r="185" spans="1:44" ht="15" customHeight="1" x14ac:dyDescent="0.25">
      <c r="AG185" s="24"/>
      <c r="AH185" s="56"/>
      <c r="AI185" s="35"/>
      <c r="AJ185" s="35"/>
    </row>
    <row r="186" spans="1:44" ht="15" customHeight="1" x14ac:dyDescent="0.25">
      <c r="AG186" s="24"/>
      <c r="AH186" s="56"/>
      <c r="AI186" s="35"/>
      <c r="AJ186" s="35"/>
    </row>
    <row r="187" spans="1:44" ht="15" customHeight="1" x14ac:dyDescent="0.25">
      <c r="AG187" s="24"/>
      <c r="AH187" s="56"/>
      <c r="AI187" s="35"/>
      <c r="AJ187" s="35"/>
    </row>
  </sheetData>
  <sortState ref="B5:AI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>
      <selection activeCell="T13" sqref="T13:T17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83" t="s">
        <v>54</v>
      </c>
      <c r="C1" s="6"/>
      <c r="D1" s="72"/>
      <c r="E1" s="74" t="s">
        <v>55</v>
      </c>
      <c r="F1" s="91"/>
      <c r="G1" s="92"/>
      <c r="H1" s="92"/>
      <c r="I1" s="7"/>
      <c r="J1" s="6"/>
      <c r="K1" s="70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91"/>
      <c r="AB1" s="91"/>
      <c r="AC1" s="92"/>
      <c r="AD1" s="92"/>
      <c r="AE1" s="7"/>
      <c r="AF1" s="6"/>
      <c r="AG1" s="70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9" t="s">
        <v>72</v>
      </c>
      <c r="C2" s="60"/>
      <c r="D2" s="93"/>
      <c r="E2" s="13" t="s">
        <v>12</v>
      </c>
      <c r="F2" s="14"/>
      <c r="G2" s="14"/>
      <c r="H2" s="14"/>
      <c r="I2" s="20"/>
      <c r="J2" s="15"/>
      <c r="K2" s="73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94" t="s">
        <v>88</v>
      </c>
      <c r="Y2" s="95"/>
      <c r="Z2" s="96"/>
      <c r="AA2" s="13" t="s">
        <v>12</v>
      </c>
      <c r="AB2" s="14"/>
      <c r="AC2" s="14"/>
      <c r="AD2" s="14"/>
      <c r="AE2" s="20"/>
      <c r="AF2" s="15"/>
      <c r="AG2" s="73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9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1"/>
      <c r="M4" s="18"/>
      <c r="N4" s="18"/>
      <c r="O4" s="18"/>
      <c r="P4" s="24"/>
      <c r="Q4" s="25"/>
      <c r="R4" s="25"/>
      <c r="S4" s="27"/>
      <c r="T4" s="25"/>
      <c r="U4" s="25"/>
      <c r="V4" s="98"/>
      <c r="W4" s="30"/>
      <c r="X4" s="25">
        <v>1985</v>
      </c>
      <c r="Y4" s="25" t="s">
        <v>60</v>
      </c>
      <c r="Z4" s="69" t="s">
        <v>96</v>
      </c>
      <c r="AA4" s="25">
        <v>2</v>
      </c>
      <c r="AB4" s="25">
        <v>0</v>
      </c>
      <c r="AC4" s="25">
        <v>2</v>
      </c>
      <c r="AD4" s="25">
        <v>0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1"/>
      <c r="M5" s="18"/>
      <c r="N5" s="18"/>
      <c r="O5" s="18"/>
      <c r="P5" s="24"/>
      <c r="Q5" s="25"/>
      <c r="R5" s="25"/>
      <c r="S5" s="27"/>
      <c r="T5" s="25"/>
      <c r="U5" s="25"/>
      <c r="V5" s="98"/>
      <c r="W5" s="30"/>
      <c r="X5" s="25"/>
      <c r="Y5" s="25"/>
      <c r="Z5" s="69"/>
      <c r="AA5" s="25"/>
      <c r="AB5" s="25"/>
      <c r="AC5" s="25"/>
      <c r="AD5" s="25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1"/>
      <c r="M6" s="18"/>
      <c r="N6" s="18"/>
      <c r="O6" s="18"/>
      <c r="P6" s="24"/>
      <c r="Q6" s="25"/>
      <c r="R6" s="25"/>
      <c r="S6" s="27"/>
      <c r="T6" s="25"/>
      <c r="U6" s="25"/>
      <c r="V6" s="98"/>
      <c r="W6" s="30"/>
      <c r="X6" s="25">
        <v>1992</v>
      </c>
      <c r="Y6" s="25" t="s">
        <v>46</v>
      </c>
      <c r="Z6" s="84" t="s">
        <v>97</v>
      </c>
      <c r="AA6" s="25">
        <v>22</v>
      </c>
      <c r="AB6" s="25">
        <v>1</v>
      </c>
      <c r="AC6" s="25">
        <v>12</v>
      </c>
      <c r="AD6" s="25">
        <v>22</v>
      </c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1"/>
      <c r="M7" s="18"/>
      <c r="N7" s="18"/>
      <c r="O7" s="18"/>
      <c r="P7" s="24"/>
      <c r="Q7" s="25"/>
      <c r="R7" s="25"/>
      <c r="S7" s="27"/>
      <c r="T7" s="25"/>
      <c r="U7" s="25"/>
      <c r="V7" s="98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1994</v>
      </c>
      <c r="C8" s="25" t="s">
        <v>57</v>
      </c>
      <c r="D8" s="26" t="s">
        <v>58</v>
      </c>
      <c r="E8" s="25">
        <v>14</v>
      </c>
      <c r="F8" s="25">
        <v>1</v>
      </c>
      <c r="G8" s="25">
        <v>8</v>
      </c>
      <c r="H8" s="25">
        <v>17</v>
      </c>
      <c r="I8" s="25">
        <v>67</v>
      </c>
      <c r="J8" s="25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98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5"/>
      <c r="D9" s="26"/>
      <c r="E9" s="25"/>
      <c r="F9" s="25"/>
      <c r="G9" s="25"/>
      <c r="H9" s="25"/>
      <c r="I9" s="25"/>
      <c r="J9" s="25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98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1996</v>
      </c>
      <c r="C10" s="25" t="s">
        <v>46</v>
      </c>
      <c r="D10" s="26" t="s">
        <v>59</v>
      </c>
      <c r="E10" s="25">
        <v>26</v>
      </c>
      <c r="F10" s="25">
        <v>0</v>
      </c>
      <c r="G10" s="25">
        <v>53</v>
      </c>
      <c r="H10" s="25">
        <v>4</v>
      </c>
      <c r="I10" s="25">
        <v>91</v>
      </c>
      <c r="J10" s="25"/>
      <c r="K10" s="24"/>
      <c r="L10" s="25" t="s">
        <v>46</v>
      </c>
      <c r="M10" s="18"/>
      <c r="N10" s="18" t="s">
        <v>49</v>
      </c>
      <c r="O10" s="18"/>
      <c r="P10" s="24"/>
      <c r="Q10" s="25"/>
      <c r="R10" s="25"/>
      <c r="S10" s="27"/>
      <c r="T10" s="25"/>
      <c r="U10" s="25"/>
      <c r="V10" s="9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9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100" t="s">
        <v>90</v>
      </c>
      <c r="C11" s="90"/>
      <c r="D11" s="89"/>
      <c r="E11" s="88">
        <f>SUM(E4:E10)</f>
        <v>40</v>
      </c>
      <c r="F11" s="88">
        <f>SUM(F4:F10)</f>
        <v>1</v>
      </c>
      <c r="G11" s="88">
        <f>SUM(G4:G10)</f>
        <v>61</v>
      </c>
      <c r="H11" s="88">
        <f>SUM(H4:H10)</f>
        <v>21</v>
      </c>
      <c r="I11" s="88">
        <f>SUM(I4:I10)</f>
        <v>158</v>
      </c>
      <c r="J11" s="101">
        <v>0</v>
      </c>
      <c r="K11" s="73">
        <f>SUM(K4:K10)</f>
        <v>0</v>
      </c>
      <c r="L11" s="22"/>
      <c r="M11" s="20"/>
      <c r="N11" s="63"/>
      <c r="O11" s="64"/>
      <c r="P11" s="24"/>
      <c r="Q11" s="88">
        <f>SUM(Q4:Q10)</f>
        <v>0</v>
      </c>
      <c r="R11" s="88">
        <f>SUM(R4:R10)</f>
        <v>0</v>
      </c>
      <c r="S11" s="88">
        <f>SUM(S4:S10)</f>
        <v>0</v>
      </c>
      <c r="T11" s="88">
        <f>SUM(T4:T10)</f>
        <v>0</v>
      </c>
      <c r="U11" s="88">
        <f>SUM(U4:U10)</f>
        <v>0</v>
      </c>
      <c r="V11" s="33">
        <v>0</v>
      </c>
      <c r="W11" s="73">
        <f>SUM(W4:W10)</f>
        <v>0</v>
      </c>
      <c r="X11" s="16" t="s">
        <v>90</v>
      </c>
      <c r="Y11" s="17"/>
      <c r="Z11" s="15"/>
      <c r="AA11" s="88">
        <f>SUM(AA4:AA10)</f>
        <v>24</v>
      </c>
      <c r="AB11" s="88">
        <f>SUM(AB4:AB10)</f>
        <v>1</v>
      </c>
      <c r="AC11" s="88">
        <f>SUM(AC4:AC10)</f>
        <v>14</v>
      </c>
      <c r="AD11" s="88">
        <f>SUM(AD4:AD10)</f>
        <v>22</v>
      </c>
      <c r="AE11" s="88">
        <f>SUM(AE4:AE10)</f>
        <v>0</v>
      </c>
      <c r="AF11" s="101">
        <v>0</v>
      </c>
      <c r="AG11" s="73">
        <f>SUM(AG4:AG10)</f>
        <v>0</v>
      </c>
      <c r="AH11" s="22"/>
      <c r="AI11" s="20"/>
      <c r="AJ11" s="63"/>
      <c r="AK11" s="64"/>
      <c r="AL11" s="24"/>
      <c r="AM11" s="88">
        <f>SUM(AM4:AM10)</f>
        <v>0</v>
      </c>
      <c r="AN11" s="88">
        <f>SUM(AN4:AN10)</f>
        <v>0</v>
      </c>
      <c r="AO11" s="88">
        <f>SUM(AO4:AO10)</f>
        <v>0</v>
      </c>
      <c r="AP11" s="88">
        <f>SUM(AP4:AP10)</f>
        <v>0</v>
      </c>
      <c r="AQ11" s="88">
        <f>SUM(AQ4:AQ10)</f>
        <v>0</v>
      </c>
      <c r="AR11" s="101">
        <v>0</v>
      </c>
      <c r="AS11" s="97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0"/>
      <c r="L12" s="24"/>
      <c r="M12" s="24"/>
      <c r="N12" s="24"/>
      <c r="O12" s="24"/>
      <c r="P12" s="35"/>
      <c r="Q12" s="35"/>
      <c r="R12" s="37"/>
      <c r="S12" s="35"/>
      <c r="T12" s="35"/>
      <c r="U12" s="24"/>
      <c r="V12" s="24"/>
      <c r="W12" s="30"/>
      <c r="X12" s="35"/>
      <c r="Y12" s="35"/>
      <c r="Z12" s="35"/>
      <c r="AA12" s="35"/>
      <c r="AB12" s="35"/>
      <c r="AC12" s="35"/>
      <c r="AD12" s="35"/>
      <c r="AE12" s="35"/>
      <c r="AF12" s="36"/>
      <c r="AG12" s="30"/>
      <c r="AH12" s="24"/>
      <c r="AI12" s="24"/>
      <c r="AJ12" s="24"/>
      <c r="AK12" s="24"/>
      <c r="AL12" s="35"/>
      <c r="AM12" s="35"/>
      <c r="AN12" s="37"/>
      <c r="AO12" s="35"/>
      <c r="AP12" s="35"/>
      <c r="AQ12" s="24"/>
      <c r="AR12" s="24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2" t="s">
        <v>91</v>
      </c>
      <c r="C13" s="103"/>
      <c r="D13" s="10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92</v>
      </c>
      <c r="O13" s="18" t="s">
        <v>93</v>
      </c>
      <c r="Q13" s="37"/>
      <c r="R13" s="37" t="s">
        <v>45</v>
      </c>
      <c r="S13" s="37"/>
      <c r="T13" s="105" t="s">
        <v>94</v>
      </c>
      <c r="U13" s="24"/>
      <c r="V13" s="30"/>
      <c r="W13" s="30"/>
      <c r="X13" s="106"/>
      <c r="Y13" s="106"/>
      <c r="Z13" s="106"/>
      <c r="AA13" s="106"/>
      <c r="AB13" s="106"/>
      <c r="AC13" s="37"/>
      <c r="AD13" s="37"/>
      <c r="AE13" s="37"/>
      <c r="AF13" s="35"/>
      <c r="AG13" s="35"/>
      <c r="AH13" s="35"/>
      <c r="AI13" s="35"/>
      <c r="AJ13" s="35"/>
      <c r="AK13" s="35"/>
      <c r="AM13" s="30"/>
      <c r="AN13" s="106"/>
      <c r="AO13" s="106"/>
      <c r="AP13" s="106"/>
      <c r="AQ13" s="106"/>
      <c r="AR13" s="106"/>
      <c r="AS13" s="106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0" t="s">
        <v>11</v>
      </c>
      <c r="C14" s="12"/>
      <c r="D14" s="42"/>
      <c r="E14" s="107">
        <v>151</v>
      </c>
      <c r="F14" s="107">
        <v>2</v>
      </c>
      <c r="G14" s="107">
        <v>120</v>
      </c>
      <c r="H14" s="107">
        <v>12</v>
      </c>
      <c r="I14" s="107">
        <v>232</v>
      </c>
      <c r="J14" s="108">
        <v>0.34499999999999997</v>
      </c>
      <c r="K14" s="35">
        <f>PRODUCT(I14/J14)</f>
        <v>672.46376811594212</v>
      </c>
      <c r="L14" s="109">
        <f>PRODUCT((F14+G14)/E14)</f>
        <v>0.80794701986754969</v>
      </c>
      <c r="M14" s="109">
        <f>PRODUCT(H14/E14)</f>
        <v>7.9470198675496692E-2</v>
      </c>
      <c r="N14" s="109">
        <f>PRODUCT((F14+G14+H14)/E14)</f>
        <v>0.88741721854304634</v>
      </c>
      <c r="O14" s="109">
        <f>PRODUCT(I14/E14)</f>
        <v>1.5364238410596027</v>
      </c>
      <c r="Q14" s="37"/>
      <c r="R14" s="37"/>
      <c r="S14" s="37"/>
      <c r="T14" s="105" t="s">
        <v>95</v>
      </c>
      <c r="U14" s="35"/>
      <c r="V14" s="35"/>
      <c r="W14" s="35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5"/>
      <c r="AL14" s="35"/>
      <c r="AM14" s="35"/>
      <c r="AN14" s="37"/>
      <c r="AO14" s="37"/>
      <c r="AP14" s="37"/>
      <c r="AQ14" s="37"/>
      <c r="AR14" s="37"/>
      <c r="AS14" s="37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0" t="s">
        <v>72</v>
      </c>
      <c r="C15" s="111"/>
      <c r="D15" s="112"/>
      <c r="E15" s="107">
        <f>PRODUCT(E11+Q11)</f>
        <v>40</v>
      </c>
      <c r="F15" s="107">
        <f>PRODUCT(F11+R11)</f>
        <v>1</v>
      </c>
      <c r="G15" s="107">
        <f>PRODUCT(G11+S11)</f>
        <v>61</v>
      </c>
      <c r="H15" s="107">
        <f>PRODUCT(H11+T11)</f>
        <v>21</v>
      </c>
      <c r="I15" s="107">
        <f>PRODUCT(I11+U11)</f>
        <v>158</v>
      </c>
      <c r="J15" s="108">
        <v>0</v>
      </c>
      <c r="K15" s="35">
        <f>PRODUCT(K11+W11)</f>
        <v>0</v>
      </c>
      <c r="L15" s="109">
        <f>PRODUCT((F15+G15)/E15)</f>
        <v>1.55</v>
      </c>
      <c r="M15" s="109">
        <f>PRODUCT(H15/E15)</f>
        <v>0.52500000000000002</v>
      </c>
      <c r="N15" s="109">
        <f>PRODUCT((F15+G15+H15)/E15)</f>
        <v>2.0750000000000002</v>
      </c>
      <c r="O15" s="109">
        <f>PRODUCT(I15/E15)</f>
        <v>3.95</v>
      </c>
      <c r="Q15" s="37"/>
      <c r="R15" s="37"/>
      <c r="S15" s="37"/>
      <c r="T15" s="35" t="s">
        <v>61</v>
      </c>
      <c r="U15" s="35"/>
      <c r="V15" s="35"/>
      <c r="W15" s="35"/>
      <c r="X15" s="35"/>
      <c r="Y15" s="35"/>
      <c r="Z15" s="35"/>
      <c r="AA15" s="35"/>
      <c r="AB15" s="35"/>
      <c r="AC15" s="37"/>
      <c r="AD15" s="37"/>
      <c r="AE15" s="37"/>
      <c r="AF15" s="37"/>
      <c r="AG15" s="37"/>
      <c r="AH15" s="37"/>
      <c r="AI15" s="37"/>
      <c r="AJ15" s="37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13" t="s">
        <v>88</v>
      </c>
      <c r="C16" s="114"/>
      <c r="D16" s="115"/>
      <c r="E16" s="107">
        <f>PRODUCT(AA11+AM11)</f>
        <v>24</v>
      </c>
      <c r="F16" s="107">
        <f>PRODUCT(AB11+AN11)</f>
        <v>1</v>
      </c>
      <c r="G16" s="107">
        <f>PRODUCT(AC11+AO11)</f>
        <v>14</v>
      </c>
      <c r="H16" s="107">
        <f>PRODUCT(AD11+AP11)</f>
        <v>22</v>
      </c>
      <c r="I16" s="107">
        <f>PRODUCT(AE11+AQ11)</f>
        <v>0</v>
      </c>
      <c r="J16" s="108">
        <v>0</v>
      </c>
      <c r="K16" s="24">
        <f>PRODUCT(AG11+AS11)</f>
        <v>0</v>
      </c>
      <c r="L16" s="109">
        <f>PRODUCT((F16+G16)/E16)</f>
        <v>0.625</v>
      </c>
      <c r="M16" s="109">
        <f>PRODUCT(H16/E16)</f>
        <v>0.91666666666666663</v>
      </c>
      <c r="N16" s="109">
        <f>PRODUCT((F16+G16+H16)/E16)</f>
        <v>1.5416666666666667</v>
      </c>
      <c r="O16" s="109">
        <f>PRODUCT(I16/E16)</f>
        <v>0</v>
      </c>
      <c r="Q16" s="37"/>
      <c r="R16" s="37"/>
      <c r="S16" s="35"/>
      <c r="T16" s="35" t="s">
        <v>62</v>
      </c>
      <c r="U16" s="24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7"/>
      <c r="AH16" s="37"/>
      <c r="AI16" s="37"/>
      <c r="AJ16" s="37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16" t="s">
        <v>90</v>
      </c>
      <c r="C17" s="117"/>
      <c r="D17" s="118"/>
      <c r="E17" s="107">
        <f>SUM(E14:E16)</f>
        <v>215</v>
      </c>
      <c r="F17" s="107">
        <f t="shared" ref="F17:I17" si="0">SUM(F14:F16)</f>
        <v>4</v>
      </c>
      <c r="G17" s="107">
        <f t="shared" si="0"/>
        <v>195</v>
      </c>
      <c r="H17" s="107">
        <f t="shared" si="0"/>
        <v>55</v>
      </c>
      <c r="I17" s="107">
        <f t="shared" si="0"/>
        <v>390</v>
      </c>
      <c r="J17" s="108">
        <v>0</v>
      </c>
      <c r="K17" s="35">
        <f>SUM(K14:K16)</f>
        <v>672.46376811594212</v>
      </c>
      <c r="L17" s="109">
        <f>PRODUCT((F17+G17)/E17)</f>
        <v>0.92558139534883721</v>
      </c>
      <c r="M17" s="109">
        <f>PRODUCT(H17/E17)</f>
        <v>0.2558139534883721</v>
      </c>
      <c r="N17" s="109">
        <f>PRODUCT((F17+G17+H17)/E17)</f>
        <v>1.1813953488372093</v>
      </c>
      <c r="O17" s="109">
        <f>PRODUCT(I17/E17)</f>
        <v>1.8139534883720929</v>
      </c>
      <c r="Q17" s="24"/>
      <c r="R17" s="24"/>
      <c r="S17" s="24"/>
      <c r="T17" s="35" t="s">
        <v>63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7"/>
      <c r="AH17" s="37"/>
      <c r="AI17" s="37"/>
      <c r="AJ17" s="37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7"/>
      <c r="AJ18" s="37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7"/>
      <c r="AJ19" s="37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7"/>
      <c r="AJ20" s="37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7"/>
      <c r="AJ21" s="37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7"/>
      <c r="AJ22" s="37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7"/>
      <c r="AJ23" s="37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7"/>
      <c r="AJ24" s="37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7"/>
      <c r="AJ25" s="37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7"/>
      <c r="AJ26" s="37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7"/>
      <c r="AJ27" s="37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7"/>
      <c r="AJ28" s="37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7"/>
      <c r="AJ29" s="37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7"/>
      <c r="AJ30" s="37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7"/>
      <c r="AJ31" s="37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7"/>
      <c r="AJ32" s="37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7"/>
      <c r="AJ33" s="37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7"/>
      <c r="AJ34" s="37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7"/>
      <c r="AJ35" s="37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7"/>
      <c r="AJ36" s="37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7"/>
      <c r="AJ37" s="37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7"/>
      <c r="AJ38" s="37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7"/>
      <c r="AJ39" s="37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7"/>
      <c r="AJ40" s="37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7"/>
      <c r="AJ41" s="37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7"/>
      <c r="AJ42" s="37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7"/>
      <c r="AJ43" s="37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7"/>
      <c r="AJ44" s="37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7"/>
      <c r="AJ45" s="37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7"/>
      <c r="AJ46" s="37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7"/>
      <c r="AJ47" s="37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7"/>
      <c r="AJ48" s="37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7"/>
      <c r="AJ49" s="37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7"/>
      <c r="AJ50" s="37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7"/>
      <c r="AJ51" s="37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7"/>
      <c r="AJ52" s="37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7"/>
      <c r="AJ53" s="37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7"/>
      <c r="AJ54" s="37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7"/>
      <c r="AJ55" s="37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7"/>
      <c r="AJ56" s="37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7"/>
      <c r="AJ57" s="37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7"/>
      <c r="AJ58" s="37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7"/>
      <c r="AJ59" s="37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7"/>
      <c r="AJ60" s="37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7"/>
      <c r="AJ61" s="37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7"/>
      <c r="AJ62" s="37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7"/>
      <c r="AJ63" s="37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7"/>
      <c r="AJ64" s="37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7"/>
      <c r="AJ65" s="37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7"/>
      <c r="AJ66" s="37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7"/>
      <c r="AJ67" s="37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7"/>
      <c r="AJ68" s="37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7"/>
      <c r="AJ69" s="37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7"/>
      <c r="AJ70" s="37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7"/>
      <c r="AJ71" s="37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7"/>
      <c r="AJ72" s="37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7"/>
      <c r="AJ73" s="37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7"/>
      <c r="AJ74" s="37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7"/>
      <c r="AJ75" s="37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7"/>
      <c r="AJ76" s="37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7"/>
      <c r="AJ77" s="37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7"/>
      <c r="AJ78" s="37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7"/>
      <c r="AJ79" s="37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7"/>
      <c r="AJ80" s="37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7"/>
      <c r="AJ81" s="37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7"/>
      <c r="AJ82" s="37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7"/>
      <c r="AJ83" s="37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7"/>
      <c r="AJ84" s="37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7"/>
      <c r="AJ85" s="37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7"/>
      <c r="AJ86" s="37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7"/>
      <c r="AJ87" s="37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7"/>
      <c r="AJ88" s="37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7"/>
      <c r="AJ89" s="37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7"/>
      <c r="AJ90" s="37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7"/>
      <c r="AJ91" s="37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7"/>
      <c r="AJ92" s="37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7"/>
      <c r="AJ93" s="37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7"/>
      <c r="AJ94" s="37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7"/>
      <c r="AJ95" s="37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7"/>
      <c r="AJ96" s="37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7"/>
      <c r="AJ97" s="37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7"/>
      <c r="AJ98" s="37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7"/>
      <c r="AJ99" s="37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7"/>
      <c r="AJ100" s="37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7"/>
      <c r="AJ101" s="37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7"/>
      <c r="AJ102" s="37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7"/>
      <c r="AJ103" s="37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7"/>
      <c r="AJ104" s="37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7"/>
      <c r="AJ105" s="37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7"/>
      <c r="AJ106" s="37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7"/>
      <c r="AJ107" s="37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7"/>
      <c r="AJ108" s="37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7"/>
      <c r="AJ109" s="37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7"/>
      <c r="AJ110" s="37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7"/>
      <c r="AJ111" s="37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7"/>
      <c r="AJ112" s="37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7"/>
      <c r="AJ113" s="37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7"/>
      <c r="AJ114" s="37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7"/>
      <c r="AJ115" s="37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7"/>
      <c r="AJ116" s="37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7"/>
      <c r="AJ117" s="37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7"/>
      <c r="AJ118" s="37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7"/>
      <c r="AJ119" s="37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7"/>
      <c r="AJ120" s="37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7"/>
      <c r="AJ121" s="37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7"/>
      <c r="AJ122" s="37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7"/>
      <c r="AJ123" s="37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7"/>
      <c r="AJ124" s="37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7"/>
      <c r="AJ125" s="37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7"/>
      <c r="AJ126" s="37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7"/>
      <c r="AJ127" s="37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7"/>
      <c r="AJ128" s="37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7"/>
      <c r="AJ129" s="37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7"/>
      <c r="AJ130" s="37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7"/>
      <c r="AJ131" s="37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7"/>
      <c r="AJ132" s="37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7"/>
      <c r="AJ133" s="37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7"/>
      <c r="AJ134" s="37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7"/>
      <c r="AJ135" s="37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7"/>
      <c r="AJ136" s="37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7"/>
      <c r="AJ137" s="37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7"/>
      <c r="AJ138" s="37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7"/>
      <c r="AJ139" s="37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7"/>
      <c r="AJ140" s="37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7"/>
      <c r="AJ141" s="37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7"/>
      <c r="AJ142" s="37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7"/>
      <c r="AJ143" s="37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7"/>
      <c r="AJ144" s="37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7"/>
      <c r="AJ145" s="37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7"/>
      <c r="AJ146" s="37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7"/>
      <c r="AJ147" s="37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7"/>
      <c r="AJ148" s="37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7"/>
      <c r="AJ149" s="37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7"/>
      <c r="AJ150" s="37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7"/>
      <c r="AJ151" s="37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7"/>
      <c r="AJ152" s="37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7"/>
      <c r="AJ153" s="37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7"/>
      <c r="AJ154" s="37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7"/>
      <c r="AJ155" s="37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7"/>
      <c r="AJ156" s="37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7"/>
      <c r="AJ157" s="37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7"/>
      <c r="AJ158" s="37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7"/>
      <c r="AJ159" s="37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7"/>
      <c r="AJ160" s="37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7"/>
      <c r="AJ161" s="37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7"/>
      <c r="AJ162" s="37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7"/>
      <c r="AJ163" s="37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7"/>
      <c r="AJ164" s="37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7"/>
      <c r="AJ165" s="37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7"/>
      <c r="AJ166" s="37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7"/>
      <c r="AJ167" s="37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7"/>
      <c r="AJ168" s="37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7"/>
      <c r="AJ169" s="37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7"/>
      <c r="AJ170" s="37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7"/>
      <c r="AJ171" s="37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7"/>
      <c r="AJ172" s="37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7"/>
      <c r="AJ173" s="37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7"/>
      <c r="AJ174" s="37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7"/>
      <c r="AJ175" s="37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7"/>
      <c r="AJ176" s="37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7"/>
      <c r="AJ177" s="37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7"/>
      <c r="AJ178" s="37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7"/>
      <c r="AJ179" s="37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7"/>
      <c r="AJ180" s="37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7"/>
      <c r="AJ181" s="37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7"/>
      <c r="AJ182" s="37"/>
      <c r="AK182" s="24"/>
      <c r="AL182" s="24"/>
    </row>
    <row r="183" spans="12:38" x14ac:dyDescent="0.25">
      <c r="R183" s="30"/>
      <c r="S183" s="30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7"/>
      <c r="AJ183" s="37"/>
    </row>
    <row r="184" spans="12:38" x14ac:dyDescent="0.25"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7"/>
      <c r="AJ184" s="37"/>
    </row>
    <row r="185" spans="12:38" x14ac:dyDescent="0.25">
      <c r="R185" s="30"/>
      <c r="S185" s="30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7"/>
      <c r="AJ185" s="37"/>
    </row>
    <row r="186" spans="12:38" x14ac:dyDescent="0.25">
      <c r="L186"/>
      <c r="M186"/>
      <c r="N186"/>
      <c r="O186"/>
      <c r="P186"/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2020-05-02T09:24:36Z</dcterms:modified>
</cp:coreProperties>
</file>