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2" i="2"/>
  <c r="J16" i="2"/>
  <c r="AS11" i="2"/>
  <c r="AS12" i="2" s="1"/>
  <c r="AG11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AR12" i="2" l="1"/>
  <c r="K17" i="2"/>
  <c r="K18" i="2" s="1"/>
  <c r="F17" i="2"/>
  <c r="L17" i="2" s="1"/>
  <c r="H17" i="2"/>
  <c r="J18" i="2"/>
  <c r="O18" i="2"/>
  <c r="O17" i="2"/>
  <c r="J17" i="2"/>
  <c r="M17" i="2"/>
  <c r="AF12" i="2"/>
  <c r="N17" i="2" l="1"/>
  <c r="H18" i="2"/>
  <c r="M18" i="2" s="1"/>
  <c r="F18" i="2"/>
  <c r="L18" i="2" l="1"/>
  <c r="N18" i="2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<sst xmlns="http://schemas.openxmlformats.org/spreadsheetml/2006/main" count="83" uniqueCount="36">
  <si>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</si>
  <si>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</si>
  <si>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</si>
  <si>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</si>
  <si>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</si>
  <si>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</si>
  <si>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</si>
  <si>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</si>
  <si>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</si>
  <si>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</si>
  <si>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</si>
  <si>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</si>
  <si>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</si>
  <si>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</si>
  <si>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</si>
  <si>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Lohi</t>
  </si>
  <si>
    <t>Lohi = Jyväskylän Lohi  (1924)</t>
  </si>
  <si>
    <t>ViPa</t>
  </si>
  <si>
    <t>1.</t>
  </si>
  <si>
    <t>ViPa = Vihdin Pallo  (1967)</t>
  </si>
  <si>
    <t>Tuomas Pulkkinen</t>
  </si>
  <si>
    <t>8.4.1991   Hämeenlinna</t>
  </si>
  <si>
    <t>Paukku = Hämeenlinnan Paukku  (1961),  kasvattajaseura</t>
  </si>
  <si>
    <t>2.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</si>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</sst>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20</v>
      </c>
      <c r="C1" s="2"/>
      <c r="D1" s="3"/>
      <c r="E1" s="4" t="s">
        <v>21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13</v>
      </c>
      <c r="C2" s="36"/>
      <c r="D2" s="37"/>
      <c r="E2" s="10" t="s">
        <v>7</v>
      </c>
      <c r="F2" s="28"/>
      <c r="G2" s="28"/>
      <c r="H2" s="28"/>
      <c r="I2" s="38"/>
      <c r="J2" s="11"/>
      <c r="K2" s="27"/>
      <c r="L2" s="23" t="s">
        <v>25</v>
      </c>
      <c r="M2" s="28"/>
      <c r="N2" s="28"/>
      <c r="O2" s="39"/>
      <c r="P2" s="8"/>
      <c r="Q2" s="23" t="s">
        <v>26</v>
      </c>
      <c r="R2" s="28"/>
      <c r="S2" s="28"/>
      <c r="T2" s="28"/>
      <c r="U2" s="38"/>
      <c r="V2" s="39"/>
      <c r="W2" s="8"/>
      <c r="X2" s="40" t="s">
        <v>27</v>
      </c>
      <c r="Y2" s="41"/>
      <c r="Z2" s="42"/>
      <c r="AA2" s="10" t="s">
        <v>7</v>
      </c>
      <c r="AB2" s="28"/>
      <c r="AC2" s="28"/>
      <c r="AD2" s="28"/>
      <c r="AE2" s="38"/>
      <c r="AF2" s="11"/>
      <c r="AG2" s="27"/>
      <c r="AH2" s="23" t="s">
        <v>28</v>
      </c>
      <c r="AI2" s="28"/>
      <c r="AJ2" s="28"/>
      <c r="AK2" s="39"/>
      <c r="AL2" s="8"/>
      <c r="AM2" s="23" t="s">
        <v>26</v>
      </c>
      <c r="AN2" s="28"/>
      <c r="AO2" s="28"/>
      <c r="AP2" s="28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31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2009</v>
      </c>
      <c r="Y4" s="16" t="s">
        <v>23</v>
      </c>
      <c r="Z4" s="1" t="s">
        <v>17</v>
      </c>
      <c r="AA4" s="16">
        <v>8</v>
      </c>
      <c r="AB4" s="16">
        <v>0</v>
      </c>
      <c r="AC4" s="16">
        <v>1</v>
      </c>
      <c r="AD4" s="16">
        <v>2</v>
      </c>
      <c r="AE4" s="16">
        <v>10</v>
      </c>
      <c r="AF4" s="26">
        <v>0.3125</v>
      </c>
      <c r="AG4" s="68">
        <v>32</v>
      </c>
      <c r="AH4" s="9"/>
      <c r="AI4" s="9"/>
      <c r="AJ4" s="9"/>
      <c r="AK4" s="9"/>
      <c r="AL4" s="12"/>
      <c r="AM4" s="16">
        <v>4</v>
      </c>
      <c r="AN4" s="16">
        <v>0</v>
      </c>
      <c r="AO4" s="16">
        <v>0</v>
      </c>
      <c r="AP4" s="16">
        <v>0</v>
      </c>
      <c r="AQ4" s="16">
        <v>2</v>
      </c>
      <c r="AR4" s="46">
        <v>0.22220000000000001</v>
      </c>
      <c r="AS4" s="47">
        <v>9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31"/>
      <c r="K5" s="15"/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>
        <v>2010</v>
      </c>
      <c r="Y5" s="16" t="s">
        <v>23</v>
      </c>
      <c r="Z5" s="1" t="s">
        <v>17</v>
      </c>
      <c r="AA5" s="16">
        <v>16</v>
      </c>
      <c r="AB5" s="16">
        <v>1</v>
      </c>
      <c r="AC5" s="16">
        <v>6</v>
      </c>
      <c r="AD5" s="16">
        <v>7</v>
      </c>
      <c r="AE5" s="16">
        <v>38</v>
      </c>
      <c r="AF5" s="26">
        <v>0.49349999999999999</v>
      </c>
      <c r="AG5" s="68">
        <v>77</v>
      </c>
      <c r="AH5" s="9"/>
      <c r="AI5" s="9"/>
      <c r="AJ5" s="9"/>
      <c r="AK5" s="9"/>
      <c r="AL5" s="12"/>
      <c r="AM5" s="16">
        <v>6</v>
      </c>
      <c r="AN5" s="16">
        <v>0</v>
      </c>
      <c r="AO5" s="16">
        <v>3</v>
      </c>
      <c r="AP5" s="16">
        <v>1</v>
      </c>
      <c r="AQ5" s="16">
        <v>14</v>
      </c>
      <c r="AR5" s="46">
        <v>0.4375</v>
      </c>
      <c r="AS5" s="47">
        <v>32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31"/>
      <c r="K6" s="15"/>
      <c r="L6" s="44"/>
      <c r="M6" s="9"/>
      <c r="N6" s="9"/>
      <c r="O6" s="9"/>
      <c r="P6" s="12"/>
      <c r="Q6" s="16"/>
      <c r="R6" s="16"/>
      <c r="S6" s="17"/>
      <c r="T6" s="16"/>
      <c r="U6" s="16"/>
      <c r="V6" s="45"/>
      <c r="W6" s="15"/>
      <c r="X6" s="16">
        <v>2011</v>
      </c>
      <c r="Y6" s="16" t="s">
        <v>24</v>
      </c>
      <c r="Z6" s="1" t="s">
        <v>17</v>
      </c>
      <c r="AA6" s="16">
        <v>9</v>
      </c>
      <c r="AB6" s="16">
        <v>1</v>
      </c>
      <c r="AC6" s="16">
        <v>5</v>
      </c>
      <c r="AD6" s="16">
        <v>3</v>
      </c>
      <c r="AE6" s="16">
        <v>21</v>
      </c>
      <c r="AF6" s="26">
        <v>0.4375</v>
      </c>
      <c r="AG6" s="68">
        <v>48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6"/>
      <c r="AS6" s="4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31"/>
      <c r="K7" s="15"/>
      <c r="L7" s="44"/>
      <c r="M7" s="9"/>
      <c r="N7" s="9"/>
      <c r="O7" s="9"/>
      <c r="P7" s="12"/>
      <c r="Q7" s="16"/>
      <c r="R7" s="16"/>
      <c r="S7" s="17"/>
      <c r="T7" s="16"/>
      <c r="U7" s="16"/>
      <c r="V7" s="45"/>
      <c r="W7" s="15"/>
      <c r="X7" s="16"/>
      <c r="Y7" s="16"/>
      <c r="Z7" s="1"/>
      <c r="AA7" s="16"/>
      <c r="AB7" s="16"/>
      <c r="AC7" s="16"/>
      <c r="AD7" s="16"/>
      <c r="AE7" s="16"/>
      <c r="AF7" s="26"/>
      <c r="AG7" s="68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6"/>
      <c r="AS7" s="4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31"/>
      <c r="K8" s="15"/>
      <c r="L8" s="44"/>
      <c r="M8" s="9"/>
      <c r="N8" s="9"/>
      <c r="O8" s="9"/>
      <c r="P8" s="12"/>
      <c r="Q8" s="16"/>
      <c r="R8" s="16"/>
      <c r="S8" s="17"/>
      <c r="T8" s="16"/>
      <c r="U8" s="16"/>
      <c r="V8" s="45"/>
      <c r="W8" s="15"/>
      <c r="X8" s="16">
        <v>2015</v>
      </c>
      <c r="Y8" s="16" t="s">
        <v>35</v>
      </c>
      <c r="Z8" s="1" t="s">
        <v>15</v>
      </c>
      <c r="AA8" s="16">
        <v>12</v>
      </c>
      <c r="AB8" s="16">
        <v>1</v>
      </c>
      <c r="AC8" s="16">
        <v>9</v>
      </c>
      <c r="AD8" s="16">
        <v>7</v>
      </c>
      <c r="AE8" s="16">
        <v>35</v>
      </c>
      <c r="AF8" s="26">
        <v>0.54679999999999995</v>
      </c>
      <c r="AG8" s="68">
        <v>64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6"/>
      <c r="AS8" s="4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31"/>
      <c r="K9" s="15"/>
      <c r="L9" s="44"/>
      <c r="M9" s="9"/>
      <c r="N9" s="9"/>
      <c r="O9" s="9"/>
      <c r="P9" s="12"/>
      <c r="Q9" s="16"/>
      <c r="R9" s="16"/>
      <c r="S9" s="17"/>
      <c r="T9" s="16"/>
      <c r="U9" s="16"/>
      <c r="V9" s="45"/>
      <c r="W9" s="15"/>
      <c r="X9" s="16">
        <v>2016</v>
      </c>
      <c r="Y9" s="16" t="s">
        <v>18</v>
      </c>
      <c r="Z9" s="1" t="s">
        <v>15</v>
      </c>
      <c r="AA9" s="16">
        <v>9</v>
      </c>
      <c r="AB9" s="16">
        <v>0</v>
      </c>
      <c r="AC9" s="16">
        <v>0</v>
      </c>
      <c r="AD9" s="16">
        <v>3</v>
      </c>
      <c r="AE9" s="16">
        <v>12</v>
      </c>
      <c r="AF9" s="26">
        <v>0.32429999999999998</v>
      </c>
      <c r="AG9" s="68">
        <v>37</v>
      </c>
      <c r="AH9" s="9"/>
      <c r="AI9" s="9"/>
      <c r="AJ9" s="9"/>
      <c r="AK9" s="9"/>
      <c r="AL9" s="12"/>
      <c r="AM9" s="16">
        <v>8</v>
      </c>
      <c r="AN9" s="16">
        <v>1</v>
      </c>
      <c r="AO9" s="16">
        <v>2</v>
      </c>
      <c r="AP9" s="16">
        <v>3</v>
      </c>
      <c r="AQ9" s="16">
        <v>28</v>
      </c>
      <c r="AR9" s="46">
        <v>0.59599999999999997</v>
      </c>
      <c r="AS9" s="47">
        <v>47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2017</v>
      </c>
      <c r="C10" s="18" t="s">
        <v>14</v>
      </c>
      <c r="D10" s="1" t="s">
        <v>15</v>
      </c>
      <c r="E10" s="16">
        <v>13</v>
      </c>
      <c r="F10" s="16">
        <v>0</v>
      </c>
      <c r="G10" s="16">
        <v>0</v>
      </c>
      <c r="H10" s="17">
        <v>0</v>
      </c>
      <c r="I10" s="16">
        <v>19</v>
      </c>
      <c r="J10" s="31">
        <v>0.3584</v>
      </c>
      <c r="K10" s="15">
        <v>53</v>
      </c>
      <c r="L10" s="44"/>
      <c r="M10" s="9"/>
      <c r="N10" s="9"/>
      <c r="O10" s="9"/>
      <c r="P10" s="12"/>
      <c r="Q10" s="16"/>
      <c r="R10" s="16"/>
      <c r="S10" s="17"/>
      <c r="T10" s="16"/>
      <c r="U10" s="16"/>
      <c r="V10" s="45"/>
      <c r="W10" s="15"/>
      <c r="X10" s="16"/>
      <c r="Y10" s="16"/>
      <c r="Z10" s="1"/>
      <c r="AA10" s="16"/>
      <c r="AB10" s="16"/>
      <c r="AC10" s="16"/>
      <c r="AD10" s="16"/>
      <c r="AE10" s="16"/>
      <c r="AF10" s="26"/>
      <c r="AG10" s="68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6"/>
      <c r="AS10" s="4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31"/>
      <c r="K11" s="15"/>
      <c r="L11" s="44"/>
      <c r="M11" s="9"/>
      <c r="N11" s="9"/>
      <c r="O11" s="9"/>
      <c r="P11" s="12"/>
      <c r="Q11" s="16"/>
      <c r="R11" s="16"/>
      <c r="S11" s="17"/>
      <c r="T11" s="16"/>
      <c r="U11" s="16"/>
      <c r="V11" s="45"/>
      <c r="W11" s="15"/>
      <c r="X11" s="16">
        <v>2018</v>
      </c>
      <c r="Y11" s="16" t="s">
        <v>23</v>
      </c>
      <c r="Z11" s="1" t="s">
        <v>15</v>
      </c>
      <c r="AA11" s="16">
        <v>13</v>
      </c>
      <c r="AB11" s="16">
        <v>0</v>
      </c>
      <c r="AC11" s="16">
        <v>4</v>
      </c>
      <c r="AD11" s="16">
        <v>3</v>
      </c>
      <c r="AE11" s="16">
        <v>26</v>
      </c>
      <c r="AF11" s="26">
        <v>0.44819999999999999</v>
      </c>
      <c r="AG11" s="68">
        <f>PRODUCT(AE11/AF11)</f>
        <v>58.009817045961626</v>
      </c>
      <c r="AH11" s="9"/>
      <c r="AI11" s="9"/>
      <c r="AJ11" s="9"/>
      <c r="AK11" s="9"/>
      <c r="AL11" s="12"/>
      <c r="AM11" s="16">
        <v>5</v>
      </c>
      <c r="AN11" s="16">
        <v>0</v>
      </c>
      <c r="AO11" s="16">
        <v>1</v>
      </c>
      <c r="AP11" s="16">
        <v>0</v>
      </c>
      <c r="AQ11" s="16">
        <v>3</v>
      </c>
      <c r="AR11" s="45">
        <v>0.15</v>
      </c>
      <c r="AS11" s="12">
        <f>PRODUCT(AQ11/AR11)</f>
        <v>20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48" t="s">
        <v>30</v>
      </c>
      <c r="C12" s="7"/>
      <c r="D12" s="6"/>
      <c r="E12" s="49">
        <f>SUM(E4:E11)</f>
        <v>13</v>
      </c>
      <c r="F12" s="49">
        <f>SUM(F4:F11)</f>
        <v>0</v>
      </c>
      <c r="G12" s="49">
        <f>SUM(G4:G11)</f>
        <v>0</v>
      </c>
      <c r="H12" s="49">
        <f>SUM(H4:H11)</f>
        <v>0</v>
      </c>
      <c r="I12" s="49">
        <f>SUM(I4:I11)</f>
        <v>19</v>
      </c>
      <c r="J12" s="50">
        <f>PRODUCT(I12/K12)</f>
        <v>0.35849056603773582</v>
      </c>
      <c r="K12" s="27">
        <f>SUM(K4:K11)</f>
        <v>53</v>
      </c>
      <c r="L12" s="23"/>
      <c r="M12" s="38"/>
      <c r="N12" s="51"/>
      <c r="O12" s="52"/>
      <c r="P12" s="12"/>
      <c r="Q12" s="49">
        <f>SUM(Q4:Q11)</f>
        <v>0</v>
      </c>
      <c r="R12" s="49">
        <f>SUM(R4:R11)</f>
        <v>0</v>
      </c>
      <c r="S12" s="49">
        <f>SUM(S4:S11)</f>
        <v>0</v>
      </c>
      <c r="T12" s="49">
        <f>SUM(T4:T11)</f>
        <v>0</v>
      </c>
      <c r="U12" s="49">
        <f>SUM(U4:U11)</f>
        <v>0</v>
      </c>
      <c r="V12" s="20">
        <v>0</v>
      </c>
      <c r="W12" s="27">
        <f>SUM(W4:W11)</f>
        <v>0</v>
      </c>
      <c r="X12" s="19" t="s">
        <v>30</v>
      </c>
      <c r="Y12" s="13"/>
      <c r="Z12" s="11"/>
      <c r="AA12" s="49">
        <f>SUM(AA4:AA11)</f>
        <v>67</v>
      </c>
      <c r="AB12" s="49">
        <f>SUM(AB4:AB11)</f>
        <v>3</v>
      </c>
      <c r="AC12" s="49">
        <f>SUM(AC4:AC11)</f>
        <v>25</v>
      </c>
      <c r="AD12" s="49">
        <f>SUM(AD4:AD11)</f>
        <v>25</v>
      </c>
      <c r="AE12" s="49">
        <f>SUM(AE4:AE11)</f>
        <v>142</v>
      </c>
      <c r="AF12" s="50">
        <f>PRODUCT(AE12/AG12)</f>
        <v>0.44935312873317157</v>
      </c>
      <c r="AG12" s="27">
        <f>SUM(AG4:AG11)</f>
        <v>316.00981704596165</v>
      </c>
      <c r="AH12" s="23"/>
      <c r="AI12" s="38"/>
      <c r="AJ12" s="51"/>
      <c r="AK12" s="52"/>
      <c r="AL12" s="12"/>
      <c r="AM12" s="49">
        <f>SUM(AM4:AM11)</f>
        <v>23</v>
      </c>
      <c r="AN12" s="49">
        <f>SUM(AN4:AN11)</f>
        <v>1</v>
      </c>
      <c r="AO12" s="49">
        <f>SUM(AO4:AO11)</f>
        <v>6</v>
      </c>
      <c r="AP12" s="49">
        <f>SUM(AP4:AP11)</f>
        <v>4</v>
      </c>
      <c r="AQ12" s="49">
        <f>SUM(AQ4:AQ11)</f>
        <v>47</v>
      </c>
      <c r="AR12" s="50">
        <f>PRODUCT(AQ12/AS12)</f>
        <v>0.43518518518518517</v>
      </c>
      <c r="AS12" s="43">
        <f>SUM(AS4:AS11)</f>
        <v>108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53"/>
      <c r="K13" s="15"/>
      <c r="L13" s="12"/>
      <c r="M13" s="12"/>
      <c r="N13" s="12"/>
      <c r="O13" s="12"/>
      <c r="P13" s="21"/>
      <c r="Q13" s="21"/>
      <c r="R13" s="22"/>
      <c r="S13" s="21"/>
      <c r="T13" s="21"/>
      <c r="U13" s="12"/>
      <c r="V13" s="12"/>
      <c r="W13" s="15"/>
      <c r="X13" s="21"/>
      <c r="Y13" s="21"/>
      <c r="Z13" s="21"/>
      <c r="AA13" s="21"/>
      <c r="AB13" s="21"/>
      <c r="AC13" s="21"/>
      <c r="AD13" s="21"/>
      <c r="AE13" s="21"/>
      <c r="AF13" s="53"/>
      <c r="AG13" s="15"/>
      <c r="AH13" s="12"/>
      <c r="AI13" s="12"/>
      <c r="AJ13" s="12"/>
      <c r="AK13" s="12"/>
      <c r="AL13" s="21"/>
      <c r="AM13" s="21"/>
      <c r="AN13" s="22"/>
      <c r="AO13" s="21"/>
      <c r="AP13" s="21"/>
      <c r="AQ13" s="12"/>
      <c r="AR13" s="12"/>
      <c r="AS13" s="15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4" t="s">
        <v>31</v>
      </c>
      <c r="C14" s="55"/>
      <c r="D14" s="56"/>
      <c r="E14" s="11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9" t="s">
        <v>9</v>
      </c>
      <c r="K14" s="12"/>
      <c r="L14" s="9" t="s">
        <v>10</v>
      </c>
      <c r="M14" s="9" t="s">
        <v>11</v>
      </c>
      <c r="N14" s="9" t="s">
        <v>32</v>
      </c>
      <c r="O14" s="9" t="s">
        <v>33</v>
      </c>
      <c r="Q14" s="22"/>
      <c r="R14" s="22" t="s">
        <v>12</v>
      </c>
      <c r="S14" s="22"/>
      <c r="T14" s="29" t="s">
        <v>22</v>
      </c>
      <c r="U14" s="12"/>
      <c r="V14" s="15"/>
      <c r="W14" s="15"/>
      <c r="X14" s="57"/>
      <c r="Y14" s="57"/>
      <c r="Z14" s="57"/>
      <c r="AA14" s="57"/>
      <c r="AB14" s="57"/>
      <c r="AC14" s="22"/>
      <c r="AD14" s="22"/>
      <c r="AE14" s="22"/>
      <c r="AF14" s="21"/>
      <c r="AG14" s="21"/>
      <c r="AH14" s="21"/>
      <c r="AI14" s="21"/>
      <c r="AJ14" s="21"/>
      <c r="AK14" s="21"/>
      <c r="AM14" s="15"/>
      <c r="AN14" s="57"/>
      <c r="AO14" s="57"/>
      <c r="AP14" s="57"/>
      <c r="AQ14" s="57"/>
      <c r="AR14" s="57"/>
      <c r="AS14" s="57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4" t="s">
        <v>34</v>
      </c>
      <c r="C15" s="3"/>
      <c r="D15" s="25"/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9">
        <v>0</v>
      </c>
      <c r="K15" s="21">
        <v>0</v>
      </c>
      <c r="L15" s="60">
        <v>0</v>
      </c>
      <c r="M15" s="60">
        <v>0</v>
      </c>
      <c r="N15" s="60">
        <v>0</v>
      </c>
      <c r="O15" s="60">
        <v>0</v>
      </c>
      <c r="Q15" s="22"/>
      <c r="R15" s="22"/>
      <c r="S15" s="22"/>
      <c r="T15" s="21" t="s">
        <v>19</v>
      </c>
      <c r="U15" s="21"/>
      <c r="V15" s="21"/>
      <c r="W15" s="21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1"/>
      <c r="AL15" s="21"/>
      <c r="AM15" s="21"/>
      <c r="AN15" s="22"/>
      <c r="AO15" s="22"/>
      <c r="AP15" s="22"/>
      <c r="AQ15" s="22"/>
      <c r="AR15" s="22"/>
      <c r="AS15" s="22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1" t="s">
        <v>13</v>
      </c>
      <c r="C16" s="62"/>
      <c r="D16" s="63"/>
      <c r="E16" s="58">
        <f>PRODUCT(E12+Q12)</f>
        <v>13</v>
      </c>
      <c r="F16" s="58">
        <f>PRODUCT(F12+R12)</f>
        <v>0</v>
      </c>
      <c r="G16" s="58">
        <f>PRODUCT(G12+S12)</f>
        <v>0</v>
      </c>
      <c r="H16" s="58">
        <f>PRODUCT(H12+T12)</f>
        <v>0</v>
      </c>
      <c r="I16" s="58">
        <f>PRODUCT(I12+U12)</f>
        <v>19</v>
      </c>
      <c r="J16" s="59">
        <f>PRODUCT(I16/K16)</f>
        <v>0.35849056603773582</v>
      </c>
      <c r="K16" s="21">
        <f>PRODUCT(K12+W12)</f>
        <v>53</v>
      </c>
      <c r="L16" s="60">
        <f>PRODUCT((F16+G16)/E16)</f>
        <v>0</v>
      </c>
      <c r="M16" s="60">
        <f>PRODUCT(H16/E16)</f>
        <v>0</v>
      </c>
      <c r="N16" s="60">
        <f>PRODUCT((F16+G16+H16)/E16)</f>
        <v>0</v>
      </c>
      <c r="O16" s="60">
        <f>PRODUCT(I16/E16)</f>
        <v>1.4615384615384615</v>
      </c>
      <c r="Q16" s="22"/>
      <c r="R16" s="22"/>
      <c r="S16" s="22"/>
      <c r="T16" s="21" t="s">
        <v>16</v>
      </c>
      <c r="U16" s="21"/>
      <c r="V16" s="21"/>
      <c r="W16" s="21"/>
      <c r="X16" s="21"/>
      <c r="Y16" s="21"/>
      <c r="Z16" s="21"/>
      <c r="AA16" s="21"/>
      <c r="AB16" s="21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4" t="s">
        <v>27</v>
      </c>
      <c r="C17" s="64"/>
      <c r="D17" s="30"/>
      <c r="E17" s="58">
        <f>PRODUCT(AA12+AM12)</f>
        <v>90</v>
      </c>
      <c r="F17" s="58">
        <f>PRODUCT(AB12+AN12)</f>
        <v>4</v>
      </c>
      <c r="G17" s="58">
        <f>PRODUCT(AC12+AO12)</f>
        <v>31</v>
      </c>
      <c r="H17" s="58">
        <f>PRODUCT(AD12+AP12)</f>
        <v>29</v>
      </c>
      <c r="I17" s="58">
        <f>PRODUCT(AE12+AQ12)</f>
        <v>189</v>
      </c>
      <c r="J17" s="59">
        <f>PRODUCT(I17/K17)</f>
        <v>0.44574439647823733</v>
      </c>
      <c r="K17" s="12">
        <f>PRODUCT(AG12+AS12)</f>
        <v>424.00981704596165</v>
      </c>
      <c r="L17" s="60">
        <f>PRODUCT((F17+G17)/E17)</f>
        <v>0.3888888888888889</v>
      </c>
      <c r="M17" s="60">
        <f>PRODUCT(H17/E17)</f>
        <v>0.32222222222222224</v>
      </c>
      <c r="N17" s="60">
        <f>PRODUCT((F17+G17+H17)/E17)</f>
        <v>0.71111111111111114</v>
      </c>
      <c r="O17" s="60">
        <f>PRODUCT(I17/E17)</f>
        <v>2.1</v>
      </c>
      <c r="Q17" s="22"/>
      <c r="R17" s="22"/>
      <c r="S17" s="21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12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5" t="s">
        <v>30</v>
      </c>
      <c r="C18" s="66"/>
      <c r="D18" s="67"/>
      <c r="E18" s="58">
        <f>SUM(E15:E17)</f>
        <v>103</v>
      </c>
      <c r="F18" s="58">
        <f t="shared" ref="F18:I18" si="0">SUM(F15:F17)</f>
        <v>4</v>
      </c>
      <c r="G18" s="58">
        <f t="shared" si="0"/>
        <v>31</v>
      </c>
      <c r="H18" s="58">
        <f t="shared" si="0"/>
        <v>29</v>
      </c>
      <c r="I18" s="58">
        <f t="shared" si="0"/>
        <v>208</v>
      </c>
      <c r="J18" s="59">
        <f>PRODUCT(I18/K18)</f>
        <v>0.43604972595345648</v>
      </c>
      <c r="K18" s="21">
        <f>SUM(K15:K17)</f>
        <v>477.00981704596165</v>
      </c>
      <c r="L18" s="60">
        <f>PRODUCT((F18+G18)/E18)</f>
        <v>0.33980582524271846</v>
      </c>
      <c r="M18" s="60">
        <f>PRODUCT(H18/E18)</f>
        <v>0.28155339805825241</v>
      </c>
      <c r="N18" s="60">
        <f>PRODUCT((F18+G18+H18)/E18)</f>
        <v>0.62135922330097082</v>
      </c>
      <c r="O18" s="60">
        <f>PRODUCT(I18/E18)</f>
        <v>2.0194174757281553</v>
      </c>
      <c r="Q18" s="12"/>
      <c r="R18" s="12"/>
      <c r="S18" s="1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12"/>
      <c r="F19" s="12"/>
      <c r="G19" s="12"/>
      <c r="H19" s="12"/>
      <c r="I19" s="12"/>
      <c r="J19" s="21"/>
      <c r="K19" s="21"/>
      <c r="L19" s="12"/>
      <c r="M19" s="12"/>
      <c r="N19" s="12"/>
      <c r="O19" s="12"/>
      <c r="P19" s="21"/>
      <c r="Q19" s="21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2:38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12"/>
      <c r="AL183" s="1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2018-11-13T16:34:55Z</dcterms:modified>
</cp:coreProperties>
</file>