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O18" i="2"/>
  <c r="O17" i="2"/>
  <c r="N17" i="2"/>
  <c r="M17" i="2"/>
  <c r="L17" i="2"/>
  <c r="AS13" i="2" l="1"/>
  <c r="AQ13" i="2"/>
  <c r="AP13" i="2"/>
  <c r="AO13" i="2"/>
  <c r="AN13" i="2"/>
  <c r="AM13" i="2"/>
  <c r="AG13" i="2"/>
  <c r="AE13" i="2"/>
  <c r="AD13" i="2"/>
  <c r="AC13" i="2"/>
  <c r="AB13" i="2"/>
  <c r="AA13" i="2"/>
  <c r="W13" i="2"/>
  <c r="U13" i="2"/>
  <c r="T13" i="2"/>
  <c r="S13" i="2"/>
  <c r="R13" i="2"/>
  <c r="Q13" i="2"/>
  <c r="K13" i="2"/>
  <c r="K17" i="2" s="1"/>
  <c r="I13" i="2"/>
  <c r="I17" i="2" s="1"/>
  <c r="H13" i="2"/>
  <c r="G13" i="2"/>
  <c r="G17" i="2" s="1"/>
  <c r="F13" i="2"/>
  <c r="F17" i="2" s="1"/>
  <c r="E13" i="2"/>
  <c r="E17" i="2" s="1"/>
  <c r="H17" i="2" l="1"/>
  <c r="AF13" i="2"/>
  <c r="F18" i="2"/>
  <c r="F19" i="2" s="1"/>
  <c r="H18" i="2"/>
  <c r="H19" i="2" s="1"/>
  <c r="E18" i="2"/>
  <c r="G18" i="2"/>
  <c r="N18" i="2" s="1"/>
  <c r="E19" i="2"/>
  <c r="K18" i="2"/>
  <c r="K19" i="2" s="1"/>
  <c r="I18" i="2"/>
  <c r="I19" i="2" s="1"/>
  <c r="G19" i="2" l="1"/>
  <c r="L19" i="2" s="1"/>
  <c r="L18" i="2"/>
  <c r="M19" i="2"/>
  <c r="M18" i="2"/>
  <c r="N19" i="2"/>
  <c r="J18" i="2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<sst xmlns="http://schemas.openxmlformats.org/spreadsheetml/2006/main" count="81" uniqueCount="38">
  <si>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</si>
  <si>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</si>
  <si>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</si>
  <si>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</si>
  <si>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</si>
  <si>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</si>
  <si>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</si>
  <si>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</si>
  <si>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</si>
  <si>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</si>
  <si>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</si>
  <si>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</si>
  <si>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</si>
  <si>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</si>
  <si>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</si>
  <si>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IiU = Iin Urheilijat  (1945)</t>
  </si>
  <si>
    <t>7.</t>
  </si>
  <si>
    <t>KeKi</t>
  </si>
  <si>
    <t>IiU</t>
  </si>
  <si>
    <t>12.</t>
  </si>
  <si>
    <t>1968</t>
  </si>
  <si>
    <t>Markku Puolakka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</si>
  <si>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</si>
  <si>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</si>
  <si>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</si>
  <si>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</si>
  <si>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</si>
  <si>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</si>
  <si>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</si>
  <si>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</si>
  <si>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</si>
  <si>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</si>
  <si>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</si>
  <si>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11.</t>
  </si>
  <si>
    <t>TyTe</t>
  </si>
  <si>
    <t>2.</t>
  </si>
  <si>
    <t>4.</t>
  </si>
  <si>
    <t>TyTe = Tyrnävän Tempaus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</si>
</sst>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21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8" t="s">
        <v>25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1986</v>
      </c>
      <c r="Y4" s="22" t="s">
        <v>33</v>
      </c>
      <c r="Z4" s="68" t="s">
        <v>34</v>
      </c>
      <c r="AA4" s="22">
        <v>17</v>
      </c>
      <c r="AB4" s="22">
        <v>0</v>
      </c>
      <c r="AC4" s="22">
        <v>14</v>
      </c>
      <c r="AD4" s="22">
        <v>4</v>
      </c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22"/>
      <c r="Z5" s="68"/>
      <c r="AA5" s="22"/>
      <c r="AB5" s="22"/>
      <c r="AC5" s="22"/>
      <c r="AD5" s="22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1988</v>
      </c>
      <c r="Y6" s="22" t="s">
        <v>35</v>
      </c>
      <c r="Z6" s="68" t="s">
        <v>17</v>
      </c>
      <c r="AA6" s="22">
        <v>21</v>
      </c>
      <c r="AB6" s="22">
        <v>1</v>
      </c>
      <c r="AC6" s="22">
        <v>8</v>
      </c>
      <c r="AD6" s="22">
        <v>7</v>
      </c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42"/>
      <c r="E7" s="22"/>
      <c r="F7" s="22"/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1990</v>
      </c>
      <c r="C8" s="34" t="s">
        <v>16</v>
      </c>
      <c r="D8" s="42" t="s">
        <v>17</v>
      </c>
      <c r="E8" s="22">
        <v>22</v>
      </c>
      <c r="F8" s="22">
        <v>1</v>
      </c>
      <c r="G8" s="22">
        <v>9</v>
      </c>
      <c r="H8" s="33">
        <v>10</v>
      </c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1991</v>
      </c>
      <c r="C9" s="34" t="s">
        <v>19</v>
      </c>
      <c r="D9" s="42" t="s">
        <v>17</v>
      </c>
      <c r="E9" s="22">
        <v>21</v>
      </c>
      <c r="F9" s="22">
        <v>0</v>
      </c>
      <c r="G9" s="22">
        <v>12</v>
      </c>
      <c r="H9" s="33">
        <v>15</v>
      </c>
      <c r="I9" s="22">
        <v>90</v>
      </c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4"/>
      <c r="D10" s="42"/>
      <c r="E10" s="22"/>
      <c r="F10" s="22"/>
      <c r="G10" s="22"/>
      <c r="H10" s="33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3"/>
      <c r="T10" s="22"/>
      <c r="U10" s="22"/>
      <c r="V10" s="45"/>
      <c r="W10" s="21"/>
      <c r="X10" s="22">
        <v>1992</v>
      </c>
      <c r="Y10" s="22" t="s">
        <v>36</v>
      </c>
      <c r="Z10" s="69" t="s">
        <v>17</v>
      </c>
      <c r="AA10" s="22">
        <v>21</v>
      </c>
      <c r="AB10" s="22">
        <v>0</v>
      </c>
      <c r="AC10" s="22">
        <v>20</v>
      </c>
      <c r="AD10" s="22">
        <v>13</v>
      </c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4"/>
      <c r="D11" s="42"/>
      <c r="E11" s="22"/>
      <c r="F11" s="22"/>
      <c r="G11" s="22"/>
      <c r="H11" s="33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3"/>
      <c r="T11" s="22"/>
      <c r="U11" s="22"/>
      <c r="V11" s="45"/>
      <c r="W11" s="21"/>
      <c r="X11" s="22"/>
      <c r="Y11" s="34"/>
      <c r="Z11" s="69"/>
      <c r="AA11" s="22"/>
      <c r="AB11" s="22"/>
      <c r="AC11" s="22"/>
      <c r="AD11" s="33"/>
      <c r="AE11" s="22"/>
      <c r="AF11" s="43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6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4"/>
      <c r="D12" s="42"/>
      <c r="E12" s="22"/>
      <c r="F12" s="22"/>
      <c r="G12" s="22"/>
      <c r="H12" s="33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3"/>
      <c r="T12" s="22"/>
      <c r="U12" s="22"/>
      <c r="V12" s="45"/>
      <c r="W12" s="21"/>
      <c r="X12" s="22">
        <v>2002</v>
      </c>
      <c r="Y12" s="34" t="s">
        <v>22</v>
      </c>
      <c r="Z12" s="42" t="s">
        <v>18</v>
      </c>
      <c r="AA12" s="22">
        <v>6</v>
      </c>
      <c r="AB12" s="22">
        <v>0</v>
      </c>
      <c r="AC12" s="22">
        <v>0</v>
      </c>
      <c r="AD12" s="33">
        <v>0</v>
      </c>
      <c r="AE12" s="22">
        <v>2</v>
      </c>
      <c r="AF12" s="43">
        <v>0.18179999999999999</v>
      </c>
      <c r="AG12" s="21">
        <v>11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6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7" t="s">
        <v>28</v>
      </c>
      <c r="C13" s="48"/>
      <c r="D13" s="49"/>
      <c r="E13" s="50">
        <f>SUM(E4:E12)</f>
        <v>43</v>
      </c>
      <c r="F13" s="50">
        <f>SUM(F4:F12)</f>
        <v>1</v>
      </c>
      <c r="G13" s="50">
        <f>SUM(G4:G12)</f>
        <v>21</v>
      </c>
      <c r="H13" s="50">
        <f>SUM(H4:H12)</f>
        <v>25</v>
      </c>
      <c r="I13" s="50">
        <f>SUM(I4:I12)</f>
        <v>90</v>
      </c>
      <c r="J13" s="51">
        <v>0</v>
      </c>
      <c r="K13" s="37">
        <f>SUM(K4:K12)</f>
        <v>0</v>
      </c>
      <c r="L13" s="17"/>
      <c r="M13" s="15"/>
      <c r="N13" s="52"/>
      <c r="O13" s="53"/>
      <c r="P13" s="18"/>
      <c r="Q13" s="50">
        <f>SUM(Q4:Q12)</f>
        <v>0</v>
      </c>
      <c r="R13" s="50">
        <f>SUM(R4:R12)</f>
        <v>0</v>
      </c>
      <c r="S13" s="50">
        <f>SUM(S4:S12)</f>
        <v>0</v>
      </c>
      <c r="T13" s="50">
        <f>SUM(T4:T12)</f>
        <v>0</v>
      </c>
      <c r="U13" s="50">
        <f>SUM(U4:U12)</f>
        <v>0</v>
      </c>
      <c r="V13" s="23">
        <v>0</v>
      </c>
      <c r="W13" s="37">
        <f>SUM(W4:W12)</f>
        <v>0</v>
      </c>
      <c r="X13" s="11" t="s">
        <v>28</v>
      </c>
      <c r="Y13" s="12"/>
      <c r="Z13" s="10"/>
      <c r="AA13" s="50">
        <f>SUM(AA4:AA12)</f>
        <v>65</v>
      </c>
      <c r="AB13" s="50">
        <f>SUM(AB4:AB12)</f>
        <v>1</v>
      </c>
      <c r="AC13" s="50">
        <f>SUM(AC4:AC12)</f>
        <v>42</v>
      </c>
      <c r="AD13" s="50">
        <f>SUM(AD4:AD12)</f>
        <v>24</v>
      </c>
      <c r="AE13" s="50">
        <f>SUM(AE4:AE12)</f>
        <v>2</v>
      </c>
      <c r="AF13" s="51">
        <f>PRODUCT(AE13/AG13)</f>
        <v>0.18181818181818182</v>
      </c>
      <c r="AG13" s="37">
        <f>SUM(AG4:AG12)</f>
        <v>11</v>
      </c>
      <c r="AH13" s="17"/>
      <c r="AI13" s="15"/>
      <c r="AJ13" s="52"/>
      <c r="AK13" s="53"/>
      <c r="AL13" s="18"/>
      <c r="AM13" s="50">
        <f>SUM(AM4:AM12)</f>
        <v>0</v>
      </c>
      <c r="AN13" s="50">
        <f>SUM(AN4:AN12)</f>
        <v>0</v>
      </c>
      <c r="AO13" s="50">
        <f>SUM(AO4:AO12)</f>
        <v>0</v>
      </c>
      <c r="AP13" s="50">
        <f>SUM(AP4:AP12)</f>
        <v>0</v>
      </c>
      <c r="AQ13" s="50">
        <f>SUM(AQ4:AQ12)</f>
        <v>0</v>
      </c>
      <c r="AR13" s="51">
        <v>0</v>
      </c>
      <c r="AS13" s="41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4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4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5" t="s">
        <v>29</v>
      </c>
      <c r="C15" s="56"/>
      <c r="D15" s="57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30</v>
      </c>
      <c r="O15" s="13" t="s">
        <v>31</v>
      </c>
      <c r="Q15" s="25"/>
      <c r="R15" s="25" t="s">
        <v>12</v>
      </c>
      <c r="S15" s="25"/>
      <c r="T15" s="70" t="s">
        <v>37</v>
      </c>
      <c r="U15" s="18"/>
      <c r="V15" s="21"/>
      <c r="W15" s="21"/>
      <c r="X15" s="58"/>
      <c r="Y15" s="58"/>
      <c r="Z15" s="58"/>
      <c r="AA15" s="58"/>
      <c r="AB15" s="58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8"/>
      <c r="AO15" s="58"/>
      <c r="AP15" s="58"/>
      <c r="AQ15" s="58"/>
      <c r="AR15" s="58"/>
      <c r="AS15" s="58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32</v>
      </c>
      <c r="C16" s="7"/>
      <c r="D16" s="27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4">
        <v>0</v>
      </c>
      <c r="L16" s="61">
        <v>0</v>
      </c>
      <c r="M16" s="61">
        <v>0</v>
      </c>
      <c r="N16" s="61">
        <v>0</v>
      </c>
      <c r="O16" s="61">
        <v>0</v>
      </c>
      <c r="Q16" s="25"/>
      <c r="R16" s="25"/>
      <c r="S16" s="25"/>
      <c r="T16" s="24" t="s">
        <v>13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2" t="s">
        <v>14</v>
      </c>
      <c r="C17" s="63"/>
      <c r="D17" s="64"/>
      <c r="E17" s="59">
        <f>PRODUCT(E13+Q13)</f>
        <v>43</v>
      </c>
      <c r="F17" s="59">
        <f>PRODUCT(F13+R13)</f>
        <v>1</v>
      </c>
      <c r="G17" s="59">
        <f>PRODUCT(G13+S13)</f>
        <v>21</v>
      </c>
      <c r="H17" s="59">
        <f>PRODUCT(H13+T13)</f>
        <v>25</v>
      </c>
      <c r="I17" s="59">
        <f>PRODUCT(I13+U13)</f>
        <v>90</v>
      </c>
      <c r="J17" s="60"/>
      <c r="K17" s="24">
        <f>PRODUCT(K13+W13)</f>
        <v>0</v>
      </c>
      <c r="L17" s="61">
        <f>PRODUCT((F17+G17)/E17)</f>
        <v>0.51162790697674421</v>
      </c>
      <c r="M17" s="61">
        <f>PRODUCT(H17/E17)</f>
        <v>0.58139534883720934</v>
      </c>
      <c r="N17" s="61">
        <f>PRODUCT((F17+G17+H17)/E17)</f>
        <v>1.0930232558139534</v>
      </c>
      <c r="O17" s="61">
        <f>PRODUCT(I17/21)</f>
        <v>4.2857142857142856</v>
      </c>
      <c r="Q17" s="25"/>
      <c r="R17" s="25"/>
      <c r="S17" s="25"/>
      <c r="T17" s="24" t="s">
        <v>15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25</v>
      </c>
      <c r="C18" s="19"/>
      <c r="D18" s="28"/>
      <c r="E18" s="59">
        <f>PRODUCT(AA13+AM13)</f>
        <v>65</v>
      </c>
      <c r="F18" s="59">
        <f>PRODUCT(AB13+AN13)</f>
        <v>1</v>
      </c>
      <c r="G18" s="59">
        <f>PRODUCT(AC13+AO13)</f>
        <v>42</v>
      </c>
      <c r="H18" s="59">
        <f>PRODUCT(AD13+AP13)</f>
        <v>24</v>
      </c>
      <c r="I18" s="59">
        <f>PRODUCT(AE13+AQ13)</f>
        <v>2</v>
      </c>
      <c r="J18" s="60">
        <f>PRODUCT(I18/K18)</f>
        <v>0.18181818181818182</v>
      </c>
      <c r="K18" s="18">
        <f>PRODUCT(AG13+AS13)</f>
        <v>11</v>
      </c>
      <c r="L18" s="61">
        <f>PRODUCT((F18+G18)/E18)</f>
        <v>0.66153846153846152</v>
      </c>
      <c r="M18" s="61">
        <f>PRODUCT(H18/E18)</f>
        <v>0.36923076923076925</v>
      </c>
      <c r="N18" s="61">
        <f>PRODUCT((F18+G18+H18)/E18)</f>
        <v>1.0307692307692307</v>
      </c>
      <c r="O18" s="61">
        <f>PRODUCT(I18/6)</f>
        <v>0.33333333333333331</v>
      </c>
      <c r="Q18" s="25"/>
      <c r="R18" s="25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5" t="s">
        <v>28</v>
      </c>
      <c r="C19" s="66"/>
      <c r="D19" s="67"/>
      <c r="E19" s="59">
        <f>SUM(E16:E18)</f>
        <v>108</v>
      </c>
      <c r="F19" s="59">
        <f t="shared" ref="F19:I19" si="0">SUM(F16:F18)</f>
        <v>2</v>
      </c>
      <c r="G19" s="59">
        <f t="shared" si="0"/>
        <v>63</v>
      </c>
      <c r="H19" s="59">
        <f t="shared" si="0"/>
        <v>49</v>
      </c>
      <c r="I19" s="59">
        <f t="shared" si="0"/>
        <v>92</v>
      </c>
      <c r="J19" s="60"/>
      <c r="K19" s="24">
        <f>SUM(K16:K18)</f>
        <v>11</v>
      </c>
      <c r="L19" s="61">
        <f>PRODUCT((F19+G19)/E19)</f>
        <v>0.60185185185185186</v>
      </c>
      <c r="M19" s="61">
        <f>PRODUCT(H19/E19)</f>
        <v>0.45370370370370372</v>
      </c>
      <c r="N19" s="61">
        <f>PRODUCT((F19+G19+H19)/E19)</f>
        <v>1.0555555555555556</v>
      </c>
      <c r="O19" s="61">
        <f>PRODUCT(I19/27)</f>
        <v>3.4074074074074074</v>
      </c>
      <c r="Q19" s="18"/>
      <c r="R19" s="18"/>
      <c r="S19" s="1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2018-12-25T23:45:57Z</dcterms:modified>
</cp:coreProperties>
</file>