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M5" i="1"/>
  <c r="O10" i="1"/>
  <c r="O14" i="1" s="1"/>
  <c r="O17" i="1" s="1"/>
  <c r="M10" i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F10" i="1"/>
  <c r="F14" i="1"/>
  <c r="E10" i="1"/>
  <c r="E14" i="1"/>
  <c r="N10" i="1"/>
  <c r="N14" i="1"/>
  <c r="D11" i="1"/>
  <c r="K16" i="1"/>
  <c r="E17" i="1"/>
  <c r="G17" i="1"/>
  <c r="L16" i="1"/>
  <c r="F17" i="1"/>
  <c r="K14" i="1"/>
  <c r="H17" i="1"/>
  <c r="L17" i="1"/>
  <c r="L14" i="1"/>
  <c r="M14" i="1"/>
  <c r="I17" i="1"/>
  <c r="M16" i="1"/>
  <c r="K17" i="1"/>
  <c r="M17" i="1"/>
</calcChain>
</file>

<file path=xl/sharedStrings.xml><?xml version="1.0" encoding="utf-8"?>
<sst xmlns="http://schemas.openxmlformats.org/spreadsheetml/2006/main" count="120" uniqueCount="81">
  <si>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</si>
  <si>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</si>
  <si>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</si>
  <si>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</si>
  <si>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</si>
  <si>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</si>
  <si>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</si>
  <si>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</si>
  <si>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</si>
  <si>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</si>
  <si>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</si>
  <si>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</si>
  <si>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</si>
  <si>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</si>
  <si>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</si>
  <si>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</si>
  <si>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</si>
  <si>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</si>
  <si>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</si>
  <si>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</si>
  <si>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</si>
  <si>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</si>
  <si>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</si>
  <si>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</si>
  <si>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</si>
  <si>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</si>
  <si>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</si>
  <si>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</si>
  <si>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</si>
  <si>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</si>
  <si>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</si>
  <si>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</si>
  <si>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</si>
  <si>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</si>
  <si>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</si>
  <si>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Puskala</t>
  </si>
  <si>
    <t>11.</t>
  </si>
  <si>
    <t>YPJ</t>
  </si>
  <si>
    <t>superpesiskarsinta</t>
  </si>
  <si>
    <t>ykköspesis</t>
  </si>
  <si>
    <t>karsintasarja</t>
  </si>
  <si>
    <t>IK</t>
  </si>
  <si>
    <t>22.4.1981</t>
  </si>
  <si>
    <t>IK = Ilmajoen Kisailijat  (1921)</t>
  </si>
  <si>
    <t>YPJ = Ylihärmän Pesis-Junkkarit  (1996)</t>
  </si>
  <si>
    <t>SMJ</t>
  </si>
  <si>
    <t>SMJ = Seinäjoen Maila-Jussit  (1932)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</si>
  <si>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</si>
  <si>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</si>
  <si>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</si>
  <si>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</si>
  <si>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</si>
  <si>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</si>
  <si>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</si>
  <si>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10.05. 1998  PeTo - YPJ  1-0  (4-2, 8-8)</t>
  </si>
  <si>
    <t>30.05. 1998  YPJ - Manse PP  0-1  (4-8, 2-2)</t>
  </si>
  <si>
    <t xml:space="preserve">  17 v   0 kk 18 pv</t>
  </si>
  <si>
    <t xml:space="preserve">  17 v   1 kk   8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</si>
  <si>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</si>
  <si>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</si>
  <si>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</si>
  <si>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</si>
  <si>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</si>
  <si>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</si>
  <si>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</si>
  <si>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</si>
  <si>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</si>
  <si>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</si>
  <si>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</si>
  <si>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</si>
  <si>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</si>
  <si>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</si>
  <si>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</si>
  <si>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</si>
  <si>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</si>
  <si>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</si>
  <si>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 xml:space="preserve">  2-0  (5-3, 10-5)</t>
  </si>
  <si>
    <t>1v</t>
  </si>
  <si>
    <t>5/5</t>
  </si>
  <si>
    <t>2/2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</si>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</sst>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4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4" xfId="0" applyFont="1" applyFill="1" applyBorder="1"/>
    <xf numFmtId="49" fontId="1" fillId="9" borderId="1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6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1997</v>
      </c>
      <c r="C4" s="62"/>
      <c r="D4" s="61" t="s">
        <v>45</v>
      </c>
      <c r="E4" s="68"/>
      <c r="F4" s="63" t="s">
        <v>39</v>
      </c>
      <c r="G4" s="66"/>
      <c r="H4" s="64"/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1998</v>
      </c>
      <c r="C5" s="27" t="s">
        <v>36</v>
      </c>
      <c r="D5" s="29" t="s">
        <v>37</v>
      </c>
      <c r="E5" s="27">
        <v>21</v>
      </c>
      <c r="F5" s="27">
        <v>0</v>
      </c>
      <c r="G5" s="27">
        <v>1</v>
      </c>
      <c r="H5" s="27">
        <v>14</v>
      </c>
      <c r="I5" s="27">
        <v>50</v>
      </c>
      <c r="J5" s="27">
        <v>32</v>
      </c>
      <c r="K5" s="27">
        <v>13</v>
      </c>
      <c r="L5" s="27">
        <v>4</v>
      </c>
      <c r="M5" s="27">
        <f>PRODUCT(F5+G5)</f>
        <v>1</v>
      </c>
      <c r="N5" s="30">
        <v>0.38800000000000001</v>
      </c>
      <c r="O5" s="37">
        <f>PRODUCT(I5/N5)</f>
        <v>128.86597938144328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1999</v>
      </c>
      <c r="C6" s="62"/>
      <c r="D6" s="61" t="s">
        <v>41</v>
      </c>
      <c r="E6" s="62"/>
      <c r="F6" s="63" t="s">
        <v>39</v>
      </c>
      <c r="G6" s="66"/>
      <c r="H6" s="64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2000</v>
      </c>
      <c r="C7" s="62"/>
      <c r="D7" s="61" t="s">
        <v>37</v>
      </c>
      <c r="E7" s="62"/>
      <c r="F7" s="63" t="s">
        <v>39</v>
      </c>
      <c r="G7" s="66"/>
      <c r="H7" s="64"/>
      <c r="I7" s="62"/>
      <c r="J7" s="62"/>
      <c r="K7" s="62"/>
      <c r="L7" s="62"/>
      <c r="M7" s="62"/>
      <c r="N7" s="62"/>
      <c r="O7" s="37">
        <v>0</v>
      </c>
      <c r="P7" s="27"/>
      <c r="Q7" s="27"/>
      <c r="R7" s="27"/>
      <c r="S7" s="27"/>
      <c r="T7" s="27"/>
      <c r="U7" s="28">
        <v>7</v>
      </c>
      <c r="V7" s="28">
        <v>0</v>
      </c>
      <c r="W7" s="28">
        <v>1</v>
      </c>
      <c r="X7" s="28">
        <v>5</v>
      </c>
      <c r="Y7" s="28">
        <v>21</v>
      </c>
      <c r="Z7" s="27"/>
      <c r="AA7" s="27"/>
      <c r="AB7" s="27"/>
      <c r="AC7" s="27"/>
      <c r="AD7" s="27"/>
      <c r="AE7" s="27"/>
      <c r="AF7" s="60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2001</v>
      </c>
      <c r="C8" s="62"/>
      <c r="D8" s="61" t="s">
        <v>37</v>
      </c>
      <c r="E8" s="62"/>
      <c r="F8" s="63" t="s">
        <v>39</v>
      </c>
      <c r="G8" s="66"/>
      <c r="H8" s="65"/>
      <c r="I8" s="63"/>
      <c r="J8" s="63"/>
      <c r="K8" s="63"/>
      <c r="L8" s="63"/>
      <c r="M8" s="63"/>
      <c r="N8" s="63"/>
      <c r="O8" s="37">
        <v>0</v>
      </c>
      <c r="P8" s="27"/>
      <c r="Q8" s="27"/>
      <c r="R8" s="27"/>
      <c r="S8" s="27"/>
      <c r="T8" s="27"/>
      <c r="U8" s="28">
        <v>6</v>
      </c>
      <c r="V8" s="28">
        <v>0</v>
      </c>
      <c r="W8" s="28">
        <v>0</v>
      </c>
      <c r="X8" s="28">
        <v>4</v>
      </c>
      <c r="Y8" s="28">
        <v>13</v>
      </c>
      <c r="Z8" s="27"/>
      <c r="AA8" s="27"/>
      <c r="AB8" s="27"/>
      <c r="AC8" s="27"/>
      <c r="AD8" s="27"/>
      <c r="AE8" s="27"/>
      <c r="AF8" s="60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2002</v>
      </c>
      <c r="C9" s="62"/>
      <c r="D9" s="61" t="s">
        <v>41</v>
      </c>
      <c r="E9" s="62"/>
      <c r="F9" s="63" t="s">
        <v>39</v>
      </c>
      <c r="G9" s="66"/>
      <c r="H9" s="65"/>
      <c r="I9" s="63"/>
      <c r="J9" s="63"/>
      <c r="K9" s="63"/>
      <c r="L9" s="63"/>
      <c r="M9" s="63"/>
      <c r="N9" s="63"/>
      <c r="O9" s="37">
        <v>0</v>
      </c>
      <c r="P9" s="27"/>
      <c r="Q9" s="27"/>
      <c r="R9" s="27"/>
      <c r="S9" s="27"/>
      <c r="T9" s="27"/>
      <c r="U9" s="28">
        <v>2</v>
      </c>
      <c r="V9" s="28">
        <v>0</v>
      </c>
      <c r="W9" s="28">
        <v>1</v>
      </c>
      <c r="X9" s="28">
        <v>0</v>
      </c>
      <c r="Y9" s="28">
        <v>6</v>
      </c>
      <c r="Z9" s="27"/>
      <c r="AA9" s="27"/>
      <c r="AB9" s="27"/>
      <c r="AC9" s="27"/>
      <c r="AD9" s="27"/>
      <c r="AE9" s="27"/>
      <c r="AF9" s="60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SUM(E5:E9)</f>
        <v>21</v>
      </c>
      <c r="F10" s="19">
        <f t="shared" si="0"/>
        <v>0</v>
      </c>
      <c r="G10" s="19">
        <f t="shared" si="0"/>
        <v>1</v>
      </c>
      <c r="H10" s="19">
        <f t="shared" si="0"/>
        <v>14</v>
      </c>
      <c r="I10" s="19">
        <f t="shared" si="0"/>
        <v>50</v>
      </c>
      <c r="J10" s="19">
        <f t="shared" si="0"/>
        <v>32</v>
      </c>
      <c r="K10" s="19">
        <f t="shared" si="0"/>
        <v>13</v>
      </c>
      <c r="L10" s="19">
        <f t="shared" si="0"/>
        <v>4</v>
      </c>
      <c r="M10" s="19">
        <f t="shared" si="0"/>
        <v>1</v>
      </c>
      <c r="N10" s="31">
        <f>PRODUCT(I10/O10)</f>
        <v>0.38800000000000007</v>
      </c>
      <c r="O10" s="32">
        <f t="shared" ref="O10:AE10" si="1">SUM(O5:O9)</f>
        <v>128.86597938144328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15</v>
      </c>
      <c r="V10" s="19">
        <f t="shared" si="1"/>
        <v>0</v>
      </c>
      <c r="W10" s="19">
        <f t="shared" si="1"/>
        <v>2</v>
      </c>
      <c r="X10" s="19">
        <f t="shared" si="1"/>
        <v>9</v>
      </c>
      <c r="Y10" s="19">
        <f t="shared" si="1"/>
        <v>40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38.333333333333329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69"/>
      <c r="U13" s="69"/>
      <c r="V13" s="69"/>
      <c r="W13" s="69"/>
      <c r="X13" s="69"/>
      <c r="Y13" s="13"/>
      <c r="Z13" s="13"/>
      <c r="AA13" s="13"/>
      <c r="AB13" s="13"/>
      <c r="AC13" s="13"/>
      <c r="AD13" s="13"/>
      <c r="AE13" s="13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21</v>
      </c>
      <c r="F14" s="27">
        <f>PRODUCT(F10)</f>
        <v>0</v>
      </c>
      <c r="G14" s="27">
        <f>PRODUCT(G10)</f>
        <v>1</v>
      </c>
      <c r="H14" s="27">
        <f>PRODUCT(H10)</f>
        <v>14</v>
      </c>
      <c r="I14" s="27">
        <f>PRODUCT(I10)</f>
        <v>50</v>
      </c>
      <c r="J14" s="1"/>
      <c r="K14" s="43">
        <f>PRODUCT((F14+G14)/E14)</f>
        <v>4.7619047619047616E-2</v>
      </c>
      <c r="L14" s="43">
        <f>PRODUCT(H14/E14)</f>
        <v>0.66666666666666663</v>
      </c>
      <c r="M14" s="43">
        <f>PRODUCT(I14/E14)</f>
        <v>2.3809523809523809</v>
      </c>
      <c r="N14" s="30">
        <f>PRODUCT(N10)</f>
        <v>0.38800000000000007</v>
      </c>
      <c r="O14" s="25">
        <f>PRODUCT(O10)</f>
        <v>128.86597938144328</v>
      </c>
      <c r="P14" s="71" t="s">
        <v>48</v>
      </c>
      <c r="Q14" s="72"/>
      <c r="R14" s="72"/>
      <c r="S14" s="73" t="s">
        <v>54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 t="s">
        <v>49</v>
      </c>
      <c r="AE14" s="73"/>
      <c r="AF14" s="79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50</v>
      </c>
      <c r="Q15" s="76"/>
      <c r="R15" s="76"/>
      <c r="S15" s="77" t="s">
        <v>55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51</v>
      </c>
      <c r="AE15" s="77"/>
      <c r="AF15" s="79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15</v>
      </c>
      <c r="F16" s="28">
        <f>PRODUCT(V10)</f>
        <v>0</v>
      </c>
      <c r="G16" s="28">
        <f>PRODUCT(W10)</f>
        <v>2</v>
      </c>
      <c r="H16" s="28">
        <f>PRODUCT(X10)</f>
        <v>9</v>
      </c>
      <c r="I16" s="28">
        <f>PRODUCT(Y10)</f>
        <v>40</v>
      </c>
      <c r="J16" s="1"/>
      <c r="K16" s="50">
        <f>PRODUCT((F16+G16)/E16)</f>
        <v>0.13333333333333333</v>
      </c>
      <c r="L16" s="50">
        <f>PRODUCT(H16/E16)</f>
        <v>0.6</v>
      </c>
      <c r="M16" s="50">
        <f>PRODUCT(I16/E16)</f>
        <v>2.6666666666666665</v>
      </c>
      <c r="N16" s="51"/>
      <c r="O16" s="25"/>
      <c r="P16" s="75" t="s">
        <v>52</v>
      </c>
      <c r="Q16" s="76"/>
      <c r="R16" s="76"/>
      <c r="S16" s="77" t="s">
        <v>54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49</v>
      </c>
      <c r="AE16" s="77"/>
      <c r="AF16" s="79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36</v>
      </c>
      <c r="F17" s="19">
        <f>SUM(F14:F16)</f>
        <v>0</v>
      </c>
      <c r="G17" s="19">
        <f>SUM(G14:G16)</f>
        <v>3</v>
      </c>
      <c r="H17" s="19">
        <f>SUM(H14:H16)</f>
        <v>23</v>
      </c>
      <c r="I17" s="19">
        <f>SUM(I14:I16)</f>
        <v>90</v>
      </c>
      <c r="J17" s="1"/>
      <c r="K17" s="55">
        <f>PRODUCT((F17+G17)/E17)</f>
        <v>8.3333333333333329E-2</v>
      </c>
      <c r="L17" s="55">
        <f>PRODUCT(H17/E17)</f>
        <v>0.63888888888888884</v>
      </c>
      <c r="M17" s="55">
        <f>PRODUCT(I17/E17)</f>
        <v>2.5</v>
      </c>
      <c r="N17" s="31"/>
      <c r="O17" s="25">
        <f>SUM(O14:O16)</f>
        <v>128.86597938144328</v>
      </c>
      <c r="P17" s="80" t="s">
        <v>53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2"/>
      <c r="AF17" s="8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67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67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6:32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  <row r="111" spans="16:32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</row>
    <row r="112" spans="16:32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5" t="s">
        <v>58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64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35</v>
      </c>
      <c r="C2" s="105" t="s">
        <v>42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59</v>
      </c>
      <c r="C3" s="23" t="s">
        <v>60</v>
      </c>
      <c r="D3" s="92" t="s">
        <v>61</v>
      </c>
      <c r="E3" s="93" t="s">
        <v>1</v>
      </c>
      <c r="F3" s="25"/>
      <c r="G3" s="94" t="s">
        <v>62</v>
      </c>
      <c r="H3" s="95" t="s">
        <v>63</v>
      </c>
      <c r="I3" s="95" t="s">
        <v>31</v>
      </c>
      <c r="J3" s="18" t="s">
        <v>64</v>
      </c>
      <c r="K3" s="96" t="s">
        <v>65</v>
      </c>
      <c r="L3" s="96" t="s">
        <v>66</v>
      </c>
      <c r="M3" s="94" t="s">
        <v>67</v>
      </c>
      <c r="N3" s="94" t="s">
        <v>30</v>
      </c>
      <c r="O3" s="95" t="s">
        <v>68</v>
      </c>
      <c r="P3" s="94" t="s">
        <v>63</v>
      </c>
      <c r="Q3" s="94" t="s">
        <v>3</v>
      </c>
      <c r="R3" s="94">
        <v>1</v>
      </c>
      <c r="S3" s="94">
        <v>2</v>
      </c>
      <c r="T3" s="94">
        <v>3</v>
      </c>
      <c r="U3" s="94" t="s">
        <v>69</v>
      </c>
      <c r="V3" s="18" t="s">
        <v>21</v>
      </c>
      <c r="W3" s="17" t="s">
        <v>70</v>
      </c>
      <c r="X3" s="17" t="s">
        <v>71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73</v>
      </c>
      <c r="C4" s="108" t="s">
        <v>76</v>
      </c>
      <c r="D4" s="109" t="s">
        <v>72</v>
      </c>
      <c r="E4" s="110" t="s">
        <v>37</v>
      </c>
      <c r="F4" s="106"/>
      <c r="G4" s="111"/>
      <c r="H4" s="112"/>
      <c r="I4" s="113">
        <v>1</v>
      </c>
      <c r="J4" s="112" t="s">
        <v>77</v>
      </c>
      <c r="K4" s="113">
        <v>2</v>
      </c>
      <c r="L4" s="113"/>
      <c r="M4" s="113">
        <v>1</v>
      </c>
      <c r="N4" s="111"/>
      <c r="O4" s="114"/>
      <c r="P4" s="111"/>
      <c r="Q4" s="115" t="s">
        <v>78</v>
      </c>
      <c r="R4" s="115" t="s">
        <v>79</v>
      </c>
      <c r="S4" s="115" t="s">
        <v>80</v>
      </c>
      <c r="T4" s="115"/>
      <c r="U4" s="115"/>
      <c r="V4" s="116">
        <v>1</v>
      </c>
      <c r="W4" s="117" t="s">
        <v>74</v>
      </c>
      <c r="X4" s="118" t="s">
        <v>75</v>
      </c>
      <c r="Y4" s="88"/>
      <c r="Z4" s="88"/>
      <c r="AA4" s="88"/>
      <c r="AB4" s="88"/>
      <c r="AC4" s="88"/>
      <c r="AD4" s="88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8"/>
      <c r="Z5" s="88"/>
      <c r="AA5" s="88"/>
      <c r="AB5" s="88"/>
      <c r="AC5" s="88"/>
      <c r="AD5" s="88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97"/>
      <c r="C35" s="1"/>
      <c r="D35" s="97"/>
      <c r="E35" s="9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7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97"/>
      <c r="C36" s="1"/>
      <c r="D36" s="97"/>
      <c r="E36" s="9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7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97"/>
      <c r="C37" s="1"/>
      <c r="D37" s="97"/>
      <c r="E37" s="9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7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97"/>
      <c r="C38" s="1"/>
      <c r="D38" s="97"/>
      <c r="E38" s="9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7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97"/>
      <c r="C39" s="1"/>
      <c r="D39" s="97"/>
      <c r="E39" s="9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7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97"/>
      <c r="C40" s="1"/>
      <c r="D40" s="97"/>
      <c r="E40" s="9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7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97"/>
      <c r="C41" s="1"/>
      <c r="D41" s="97"/>
      <c r="E41" s="9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7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97"/>
      <c r="C42" s="1"/>
      <c r="D42" s="97"/>
      <c r="E42" s="9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7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97"/>
      <c r="C43" s="1"/>
      <c r="D43" s="97"/>
      <c r="E43" s="9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7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97"/>
      <c r="C44" s="1"/>
      <c r="D44" s="97"/>
      <c r="E44" s="9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7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97"/>
      <c r="C45" s="1"/>
      <c r="D45" s="97"/>
      <c r="E45" s="9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7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97"/>
      <c r="C46" s="1"/>
      <c r="D46" s="97"/>
      <c r="E46" s="9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7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97"/>
      <c r="C47" s="1"/>
      <c r="D47" s="97"/>
      <c r="E47" s="9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7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97"/>
      <c r="C48" s="1"/>
      <c r="D48" s="97"/>
      <c r="E48" s="9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7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97"/>
      <c r="C49" s="1"/>
      <c r="D49" s="97"/>
      <c r="E49" s="9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7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97"/>
      <c r="C50" s="1"/>
      <c r="D50" s="97"/>
      <c r="E50" s="9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7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97"/>
      <c r="C51" s="1"/>
      <c r="D51" s="97"/>
      <c r="E51" s="9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7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97"/>
      <c r="C52" s="1"/>
      <c r="D52" s="97"/>
      <c r="E52" s="9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7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97"/>
      <c r="C53" s="1"/>
      <c r="D53" s="97"/>
      <c r="E53" s="9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7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97"/>
      <c r="C54" s="1"/>
      <c r="D54" s="97"/>
      <c r="E54" s="9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7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97"/>
      <c r="C55" s="1"/>
      <c r="D55" s="97"/>
      <c r="E55" s="9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7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97"/>
      <c r="C56" s="1"/>
      <c r="D56" s="97"/>
      <c r="E56" s="9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7"/>
      <c r="X56" s="1"/>
      <c r="Y56" s="88"/>
      <c r="Z56" s="88"/>
      <c r="AA56" s="88"/>
      <c r="AB56" s="88"/>
      <c r="AC56" s="88"/>
      <c r="AD56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2019-01-27T19:42:18Z</dcterms:modified>
</cp:coreProperties>
</file>