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2" i="5" l="1"/>
  <c r="O21" i="5"/>
  <c r="O19" i="5" l="1"/>
  <c r="N19" i="5"/>
  <c r="M19" i="5"/>
  <c r="L19" i="5"/>
  <c r="K19" i="5"/>
  <c r="AS16" i="5"/>
  <c r="AQ16" i="5"/>
  <c r="AP16" i="5"/>
  <c r="AO16" i="5"/>
  <c r="AN16" i="5"/>
  <c r="AM16" i="5"/>
  <c r="AG16" i="5"/>
  <c r="K21" i="5" s="1"/>
  <c r="AE16" i="5"/>
  <c r="I21" i="5" s="1"/>
  <c r="AD16" i="5"/>
  <c r="AC16" i="5"/>
  <c r="G21" i="5" s="1"/>
  <c r="AB16" i="5"/>
  <c r="AA16" i="5"/>
  <c r="E21" i="5" s="1"/>
  <c r="W16" i="5"/>
  <c r="V16" i="5" s="1"/>
  <c r="U16" i="5"/>
  <c r="T16" i="5"/>
  <c r="S16" i="5"/>
  <c r="R16" i="5"/>
  <c r="Q16" i="5"/>
  <c r="K16" i="5"/>
  <c r="K20" i="5" s="1"/>
  <c r="I16" i="5"/>
  <c r="I20" i="5" s="1"/>
  <c r="I22" i="5" s="1"/>
  <c r="H16" i="5"/>
  <c r="H20" i="5" s="1"/>
  <c r="G16" i="5"/>
  <c r="G20" i="5" s="1"/>
  <c r="G22" i="5" s="1"/>
  <c r="F16" i="5"/>
  <c r="F20" i="5" s="1"/>
  <c r="E16" i="5"/>
  <c r="E20" i="5" s="1"/>
  <c r="E22" i="5" s="1"/>
  <c r="F21" i="5" l="1"/>
  <c r="N21" i="5" s="1"/>
  <c r="H21" i="5"/>
  <c r="K22" i="5"/>
  <c r="M20" i="5"/>
  <c r="F22" i="5"/>
  <c r="L22" i="5" s="1"/>
  <c r="N20" i="5"/>
  <c r="L20" i="5"/>
  <c r="O20" i="5"/>
  <c r="J21" i="5"/>
  <c r="M21" i="5"/>
  <c r="H22" i="5"/>
  <c r="M22" i="5" s="1"/>
  <c r="AF16" i="5"/>
  <c r="L21" i="5" l="1"/>
  <c r="N22" i="5"/>
</calcChain>
</file>

<file path=xl/sharedStrings.xml><?xml version="1.0" encoding="utf-8"?>
<sst xmlns="http://schemas.openxmlformats.org/spreadsheetml/2006/main" count="292" uniqueCount="134">
  <si>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</si>
  <si>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</si>
  <si>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</si>
  <si>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</si>
  <si>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</si>
  <si>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</si>
  <si>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</si>
  <si>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</si>
  <si>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</si>
  <si>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</si>
  <si>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</si>
  <si>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</si>
  <si>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</si>
  <si>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</si>
  <si>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</si>
  <si>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</si>
  <si>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</si>
  <si>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</si>
  <si>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</si>
  <si>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</si>
  <si>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</si>
  <si>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</si>
  <si>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</si>
  <si>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</si>
  <si>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</si>
  <si>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</si>
  <si>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</si>
  <si>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</si>
  <si>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</si>
  <si>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</si>
  <si>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</si>
  <si>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</si>
  <si>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</si>
  <si>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</si>
  <si>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</si>
  <si>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</si>
  <si>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</si>
  <si>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</si>
  <si>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</si>
  <si>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</si>
  <si>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</si>
  <si>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</si>
  <si>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</si>
  <si>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</si>
  <si>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</si>
  <si>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</si>
  <si>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</si>
  <si>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</si>
  <si>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</si>
  <si>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</si>
  <si>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</si>
  <si>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</si>
  <si>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</si>
  <si>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</si>
  <si>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</si>
  <si>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</si>
  <si>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1.  ottelu</t>
  </si>
  <si>
    <t>hSM</t>
  </si>
  <si>
    <t>Seurat</t>
  </si>
  <si>
    <t>0/1</t>
  </si>
  <si>
    <t>Itä</t>
  </si>
  <si>
    <t>3.</t>
  </si>
  <si>
    <t>1.</t>
  </si>
  <si>
    <t>4.</t>
  </si>
  <si>
    <t>6.</t>
  </si>
  <si>
    <t>7.</t>
  </si>
  <si>
    <t>jok</t>
  </si>
  <si>
    <t>8.</t>
  </si>
  <si>
    <t>KiPa</t>
  </si>
  <si>
    <t>12.</t>
  </si>
  <si>
    <t xml:space="preserve"> </t>
  </si>
  <si>
    <t>ykköspesis</t>
  </si>
  <si>
    <t>SoJy</t>
  </si>
  <si>
    <t>****</t>
  </si>
  <si>
    <t xml:space="preserve">      Mitalit</t>
  </si>
  <si>
    <t>Marko Pääkkönen</t>
  </si>
  <si>
    <t>KPK</t>
  </si>
  <si>
    <t>suomensarja</t>
  </si>
  <si>
    <t>5.</t>
  </si>
  <si>
    <t>2.</t>
  </si>
  <si>
    <t>KeKi  2</t>
  </si>
  <si>
    <t>KPK = Kajaanin Pallokerho  (1933),  kasvattajaseura</t>
  </si>
  <si>
    <t>SoJy = Sotkamon Jymy  (1909)</t>
  </si>
  <si>
    <t>KiPa = Kiteen Pallo-90  (1990)</t>
  </si>
  <si>
    <t>KeKi = Kempeleen Kiri  (1915)</t>
  </si>
  <si>
    <t>12.05. 1996  JuPa - SoJy  0-2  (3-8, 0-3)</t>
  </si>
  <si>
    <t>16.07. 1996  Kiri - SoJy  1-2  (4-1, 1-7, 0-0, 0-2)</t>
  </si>
  <si>
    <t>23.05. 1996  SoJy - HP-K  2-0  (13-3, 11-0)</t>
  </si>
  <si>
    <t>03.06. 2004  KiPa - KoU  2-1  (1-2, 5-3, 1-0)</t>
  </si>
  <si>
    <t>18.  ottelu</t>
  </si>
  <si>
    <t>5.  ottelu</t>
  </si>
  <si>
    <t xml:space="preserve">  22 v   4 kk 16 pv</t>
  </si>
  <si>
    <t xml:space="preserve">  22 v   6 kk 21 pv</t>
  </si>
  <si>
    <t xml:space="preserve">  22 v   4 kk 27 pv</t>
  </si>
  <si>
    <t>YKKÖSPESIS</t>
  </si>
  <si>
    <t>A-POJAT</t>
  </si>
  <si>
    <t>28.06. 1992  Seinäjoki</t>
  </si>
  <si>
    <t xml:space="preserve">  6-8</t>
  </si>
  <si>
    <t>Kari-Pekka Heinonen</t>
  </si>
  <si>
    <t>3-0  LP</t>
  </si>
  <si>
    <t>3-0  SMJ</t>
  </si>
  <si>
    <t>3-0  Tahko</t>
  </si>
  <si>
    <t>3-2  SMJ</t>
  </si>
  <si>
    <t>3-0  KiPa</t>
  </si>
  <si>
    <t>3-1  Kiri</t>
  </si>
  <si>
    <t>Jatkosarja  1.</t>
  </si>
  <si>
    <t>2-3  NJ</t>
  </si>
  <si>
    <t>2-0  Tahko</t>
  </si>
  <si>
    <t>3-1  SMJ</t>
  </si>
  <si>
    <t>1-2  SoJy</t>
  </si>
  <si>
    <t>26.12.1973   Jyväskylä</t>
  </si>
  <si>
    <t>3/3</t>
  </si>
  <si>
    <t>3/4</t>
  </si>
  <si>
    <t>1/1</t>
  </si>
  <si>
    <t>2/3</t>
  </si>
  <si>
    <t>84.  ottelu</t>
  </si>
  <si>
    <t xml:space="preserve">  30 v   5 kk   8 pv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</si>
  <si>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</si>
  <si>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</si>
  <si>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</si>
  <si>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</si>
  <si>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</si>
  <si>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</si>
  <si>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</si>
  <si>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</si>
  <si>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</si>
  <si>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</si>
  <si>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10.</t>
  </si>
  <si>
    <t>maakuntasarja</t>
  </si>
  <si>
    <t xml:space="preserve"> KATSOJIA YLI 5000</t>
  </si>
  <si>
    <t>13.   02.09. 1997  SMJ - SoJy  1-2,  ve 4/5</t>
  </si>
  <si>
    <t>50.   10.07. 1996  SoJy - Kiri  1-0</t>
  </si>
  <si>
    <t>61.   14.09. 1997  KiPa - SoJy  0-1,  fin 3/3</t>
  </si>
  <si>
    <t>71.   06.08. 1996  Lippo - SoJy  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</si>
</sst>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7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49" fontId="4" fillId="3" borderId="0" xfId="0" applyNumberFormat="1" applyFont="1" applyFill="1" applyAlignment="1">
      <alignment horizontal="left"/>
    </xf>
    <xf numFmtId="0" fontId="4" fillId="7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/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0" fontId="4" fillId="6" borderId="1" xfId="0" applyFont="1" applyFill="1" applyBorder="1" applyAlignment="1"/>
    <xf numFmtId="165" fontId="4" fillId="6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15" xfId="0" applyFont="1" applyFill="1" applyBorder="1" applyAlignment="1">
      <alignment horizontal="center"/>
    </xf>
    <xf numFmtId="165" fontId="4" fillId="6" borderId="1" xfId="1" quotePrefix="1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/>
    <xf numFmtId="0" fontId="4" fillId="8" borderId="1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center"/>
    </xf>
    <xf numFmtId="0" fontId="4" fillId="8" borderId="15" xfId="0" applyFont="1" applyFill="1" applyBorder="1" applyAlignment="1">
      <alignment horizontal="center"/>
    </xf>
    <xf numFmtId="165" fontId="4" fillId="8" borderId="1" xfId="0" applyNumberFormat="1" applyFont="1" applyFill="1" applyBorder="1" applyAlignment="1">
      <alignment horizontal="center"/>
    </xf>
    <xf numFmtId="0" fontId="4" fillId="6" borderId="15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1" xfId="1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 applyAlignment="1"/>
    <xf numFmtId="0" fontId="4" fillId="9" borderId="1" xfId="0" applyFont="1" applyFill="1" applyBorder="1" applyAlignment="1">
      <alignment horizontal="left"/>
    </xf>
    <xf numFmtId="0" fontId="4" fillId="9" borderId="4" xfId="0" applyFont="1" applyFill="1" applyBorder="1" applyAlignment="1">
      <alignment horizontal="center"/>
    </xf>
    <xf numFmtId="0" fontId="4" fillId="9" borderId="15" xfId="0" applyFont="1" applyFill="1" applyBorder="1" applyAlignment="1">
      <alignment horizontal="center"/>
    </xf>
    <xf numFmtId="165" fontId="4" fillId="9" borderId="1" xfId="0" applyNumberFormat="1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left"/>
    </xf>
    <xf numFmtId="0" fontId="4" fillId="4" borderId="5" xfId="0" applyFont="1" applyFill="1" applyBorder="1"/>
    <xf numFmtId="14" fontId="4" fillId="4" borderId="0" xfId="0" applyNumberFormat="1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49" fontId="4" fillId="4" borderId="10" xfId="0" applyNumberFormat="1" applyFont="1" applyFill="1" applyBorder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1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9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26" t="s">
        <v>75</v>
      </c>
      <c r="C1" s="6"/>
      <c r="D1" s="80"/>
      <c r="E1" s="85" t="s">
        <v>110</v>
      </c>
      <c r="F1" s="7"/>
      <c r="G1" s="7"/>
      <c r="H1" s="7"/>
      <c r="I1" s="7"/>
      <c r="J1" s="7"/>
      <c r="K1" s="6"/>
      <c r="L1" s="7"/>
      <c r="M1" s="6"/>
      <c r="N1" s="6"/>
      <c r="O1" s="7"/>
      <c r="P1" s="77"/>
      <c r="Q1" s="77"/>
      <c r="R1" s="77"/>
      <c r="S1" s="77"/>
      <c r="T1" s="77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117</v>
      </c>
      <c r="Q2" s="20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118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94" t="s">
        <v>74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57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101">
        <v>1990</v>
      </c>
      <c r="C4" s="101" t="s">
        <v>69</v>
      </c>
      <c r="D4" s="102" t="s">
        <v>76</v>
      </c>
      <c r="E4" s="101"/>
      <c r="F4" s="103" t="s">
        <v>77</v>
      </c>
      <c r="G4" s="104"/>
      <c r="H4" s="101"/>
      <c r="I4" s="101"/>
      <c r="J4" s="105"/>
      <c r="K4" s="105"/>
      <c r="L4" s="105"/>
      <c r="M4" s="105"/>
      <c r="N4" s="106"/>
      <c r="O4" s="88"/>
      <c r="P4" s="18"/>
      <c r="Q4" s="18"/>
      <c r="R4" s="18"/>
      <c r="S4" s="18"/>
      <c r="T4" s="24"/>
      <c r="U4" s="25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76"/>
      <c r="AH4" s="76"/>
      <c r="AI4" s="76"/>
      <c r="AJ4" s="76"/>
      <c r="AK4" s="24"/>
      <c r="AL4" s="25"/>
      <c r="AM4" s="25"/>
      <c r="AN4" s="25"/>
      <c r="AO4" s="27"/>
      <c r="AP4" s="29"/>
      <c r="AQ4" s="25"/>
      <c r="AR4" s="39"/>
    </row>
    <row r="5" spans="1:44" s="4" customFormat="1" ht="15" customHeight="1" x14ac:dyDescent="0.25">
      <c r="A5" s="2"/>
      <c r="B5" s="149">
        <v>1991</v>
      </c>
      <c r="C5" s="149" t="s">
        <v>63</v>
      </c>
      <c r="D5" s="150" t="s">
        <v>76</v>
      </c>
      <c r="E5" s="149"/>
      <c r="F5" s="151" t="s">
        <v>128</v>
      </c>
      <c r="G5" s="151"/>
      <c r="H5" s="152"/>
      <c r="I5" s="149"/>
      <c r="J5" s="153"/>
      <c r="K5" s="153"/>
      <c r="L5" s="153"/>
      <c r="M5" s="153"/>
      <c r="N5" s="154"/>
      <c r="O5" s="88"/>
      <c r="P5" s="18"/>
      <c r="Q5" s="18"/>
      <c r="R5" s="18"/>
      <c r="S5" s="18"/>
      <c r="T5" s="24"/>
      <c r="U5" s="25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76"/>
      <c r="AH5" s="76"/>
      <c r="AI5" s="76"/>
      <c r="AJ5" s="76"/>
      <c r="AK5" s="24"/>
      <c r="AL5" s="25"/>
      <c r="AM5" s="25"/>
      <c r="AN5" s="25"/>
      <c r="AO5" s="27"/>
      <c r="AP5" s="29"/>
      <c r="AQ5" s="25"/>
      <c r="AR5" s="39"/>
    </row>
    <row r="6" spans="1:44" s="4" customFormat="1" ht="15" customHeight="1" x14ac:dyDescent="0.25">
      <c r="A6" s="2"/>
      <c r="B6" s="149">
        <v>1992</v>
      </c>
      <c r="C6" s="149" t="s">
        <v>79</v>
      </c>
      <c r="D6" s="150" t="s">
        <v>76</v>
      </c>
      <c r="E6" s="149"/>
      <c r="F6" s="151" t="s">
        <v>128</v>
      </c>
      <c r="G6" s="151"/>
      <c r="H6" s="152"/>
      <c r="I6" s="149"/>
      <c r="J6" s="153"/>
      <c r="K6" s="153"/>
      <c r="L6" s="153"/>
      <c r="M6" s="153"/>
      <c r="N6" s="154"/>
      <c r="O6" s="88"/>
      <c r="P6" s="18"/>
      <c r="Q6" s="18"/>
      <c r="R6" s="18"/>
      <c r="S6" s="18"/>
      <c r="T6" s="24"/>
      <c r="U6" s="25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76"/>
      <c r="AH6" s="76"/>
      <c r="AI6" s="76"/>
      <c r="AJ6" s="76"/>
      <c r="AK6" s="24"/>
      <c r="AL6" s="25"/>
      <c r="AM6" s="25"/>
      <c r="AN6" s="25"/>
      <c r="AO6" s="27"/>
      <c r="AP6" s="29"/>
      <c r="AQ6" s="25"/>
      <c r="AR6" s="39"/>
    </row>
    <row r="7" spans="1:44" s="4" customFormat="1" ht="15" customHeight="1" x14ac:dyDescent="0.25">
      <c r="A7" s="2"/>
      <c r="B7" s="149">
        <v>1993</v>
      </c>
      <c r="C7" s="149" t="s">
        <v>62</v>
      </c>
      <c r="D7" s="150" t="s">
        <v>76</v>
      </c>
      <c r="E7" s="149"/>
      <c r="F7" s="151" t="s">
        <v>128</v>
      </c>
      <c r="G7" s="151"/>
      <c r="H7" s="152"/>
      <c r="I7" s="149"/>
      <c r="J7" s="153"/>
      <c r="K7" s="153"/>
      <c r="L7" s="153"/>
      <c r="M7" s="153"/>
      <c r="N7" s="154"/>
      <c r="O7" s="88"/>
      <c r="P7" s="18"/>
      <c r="Q7" s="18"/>
      <c r="R7" s="18"/>
      <c r="S7" s="18"/>
      <c r="T7" s="24"/>
      <c r="U7" s="25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76"/>
      <c r="AH7" s="76"/>
      <c r="AI7" s="76"/>
      <c r="AJ7" s="76"/>
      <c r="AK7" s="24"/>
      <c r="AL7" s="25"/>
      <c r="AM7" s="25"/>
      <c r="AN7" s="25"/>
      <c r="AO7" s="27"/>
      <c r="AP7" s="29"/>
      <c r="AQ7" s="25"/>
      <c r="AR7" s="39"/>
    </row>
    <row r="8" spans="1:44" s="4" customFormat="1" ht="15" customHeight="1" x14ac:dyDescent="0.25">
      <c r="A8" s="2"/>
      <c r="B8" s="101">
        <v>1994</v>
      </c>
      <c r="C8" s="101" t="s">
        <v>62</v>
      </c>
      <c r="D8" s="102" t="s">
        <v>76</v>
      </c>
      <c r="E8" s="101"/>
      <c r="F8" s="103" t="s">
        <v>77</v>
      </c>
      <c r="G8" s="103"/>
      <c r="H8" s="104"/>
      <c r="I8" s="101"/>
      <c r="J8" s="105"/>
      <c r="K8" s="105"/>
      <c r="L8" s="105"/>
      <c r="M8" s="105"/>
      <c r="N8" s="106"/>
      <c r="O8" s="88"/>
      <c r="P8" s="18"/>
      <c r="Q8" s="18"/>
      <c r="R8" s="18"/>
      <c r="S8" s="18"/>
      <c r="T8" s="24"/>
      <c r="U8" s="25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76"/>
      <c r="AH8" s="76"/>
      <c r="AI8" s="76"/>
      <c r="AJ8" s="76"/>
      <c r="AK8" s="24"/>
      <c r="AL8" s="25"/>
      <c r="AM8" s="25"/>
      <c r="AN8" s="25"/>
      <c r="AO8" s="27"/>
      <c r="AP8" s="29"/>
      <c r="AQ8" s="25"/>
      <c r="AR8" s="39"/>
    </row>
    <row r="9" spans="1:44" s="4" customFormat="1" ht="15" customHeight="1" x14ac:dyDescent="0.25">
      <c r="A9" s="2"/>
      <c r="B9" s="90">
        <v>1995</v>
      </c>
      <c r="C9" s="90" t="s">
        <v>67</v>
      </c>
      <c r="D9" s="96" t="s">
        <v>76</v>
      </c>
      <c r="E9" s="90"/>
      <c r="F9" s="91" t="s">
        <v>71</v>
      </c>
      <c r="G9" s="93"/>
      <c r="H9" s="61"/>
      <c r="I9" s="90"/>
      <c r="J9" s="90"/>
      <c r="K9" s="90"/>
      <c r="L9" s="90"/>
      <c r="M9" s="90"/>
      <c r="N9" s="97"/>
      <c r="O9" s="24"/>
      <c r="P9" s="18"/>
      <c r="Q9" s="18"/>
      <c r="R9" s="18"/>
      <c r="S9" s="18"/>
      <c r="T9" s="24"/>
      <c r="U9" s="25"/>
      <c r="V9" s="25"/>
      <c r="W9" s="27"/>
      <c r="X9" s="25"/>
      <c r="Y9" s="25"/>
      <c r="Z9" s="28"/>
      <c r="AA9" s="24"/>
      <c r="AB9" s="18"/>
      <c r="AC9" s="18"/>
      <c r="AD9" s="18"/>
      <c r="AE9" s="18"/>
      <c r="AF9" s="24"/>
      <c r="AG9" s="76"/>
      <c r="AH9" s="76"/>
      <c r="AI9" s="76"/>
      <c r="AJ9" s="76"/>
      <c r="AK9" s="24"/>
      <c r="AL9" s="25"/>
      <c r="AM9" s="25"/>
      <c r="AN9" s="25"/>
      <c r="AO9" s="27"/>
      <c r="AP9" s="29"/>
      <c r="AQ9" s="25"/>
      <c r="AR9" s="39"/>
    </row>
    <row r="10" spans="1:44" s="4" customFormat="1" ht="15" customHeight="1" x14ac:dyDescent="0.25">
      <c r="A10" s="2"/>
      <c r="B10" s="25">
        <v>1996</v>
      </c>
      <c r="C10" s="25" t="s">
        <v>62</v>
      </c>
      <c r="D10" s="98" t="s">
        <v>72</v>
      </c>
      <c r="E10" s="25">
        <v>28</v>
      </c>
      <c r="F10" s="25">
        <v>0</v>
      </c>
      <c r="G10" s="27">
        <v>1</v>
      </c>
      <c r="H10" s="25">
        <v>9</v>
      </c>
      <c r="I10" s="25">
        <v>37</v>
      </c>
      <c r="J10" s="99">
        <v>33</v>
      </c>
      <c r="K10" s="99">
        <v>2</v>
      </c>
      <c r="L10" s="99">
        <v>1</v>
      </c>
      <c r="M10" s="99">
        <v>1</v>
      </c>
      <c r="N10" s="28">
        <v>0.52857142857142858</v>
      </c>
      <c r="O10" s="24"/>
      <c r="P10" s="18"/>
      <c r="Q10" s="18"/>
      <c r="R10" s="18"/>
      <c r="S10" s="18"/>
      <c r="T10" s="24"/>
      <c r="U10" s="25">
        <v>5</v>
      </c>
      <c r="V10" s="27">
        <v>0</v>
      </c>
      <c r="W10" s="27">
        <v>0</v>
      </c>
      <c r="X10" s="27">
        <v>0</v>
      </c>
      <c r="Y10" s="27">
        <v>4</v>
      </c>
      <c r="Z10" s="28">
        <v>0.8</v>
      </c>
      <c r="AA10" s="24"/>
      <c r="AB10" s="18"/>
      <c r="AC10" s="18"/>
      <c r="AD10" s="18"/>
      <c r="AE10" s="18"/>
      <c r="AF10" s="24"/>
      <c r="AG10" s="76" t="s">
        <v>99</v>
      </c>
      <c r="AH10" s="76" t="s">
        <v>100</v>
      </c>
      <c r="AI10" s="76"/>
      <c r="AJ10" s="76" t="s">
        <v>101</v>
      </c>
      <c r="AK10" s="24"/>
      <c r="AL10" s="25"/>
      <c r="AM10" s="25"/>
      <c r="AN10" s="25"/>
      <c r="AO10" s="27">
        <v>1</v>
      </c>
      <c r="AP10" s="29"/>
      <c r="AQ10" s="25"/>
      <c r="AR10" s="39"/>
    </row>
    <row r="11" spans="1:44" s="4" customFormat="1" ht="15" customHeight="1" x14ac:dyDescent="0.25">
      <c r="A11" s="2"/>
      <c r="B11" s="90">
        <v>1997</v>
      </c>
      <c r="C11" s="90" t="s">
        <v>69</v>
      </c>
      <c r="D11" s="92" t="s">
        <v>76</v>
      </c>
      <c r="E11" s="90"/>
      <c r="F11" s="91" t="s">
        <v>71</v>
      </c>
      <c r="G11" s="93"/>
      <c r="H11" s="61"/>
      <c r="I11" s="90"/>
      <c r="J11" s="90"/>
      <c r="K11" s="90"/>
      <c r="L11" s="90"/>
      <c r="M11" s="90"/>
      <c r="N11" s="100"/>
      <c r="O11" s="24"/>
      <c r="P11" s="18"/>
      <c r="Q11" s="18"/>
      <c r="R11" s="18"/>
      <c r="S11" s="18"/>
      <c r="T11" s="24"/>
      <c r="U11" s="25"/>
      <c r="V11" s="25"/>
      <c r="W11" s="25"/>
      <c r="X11" s="25"/>
      <c r="Y11" s="25"/>
      <c r="Z11" s="28"/>
      <c r="AA11" s="24"/>
      <c r="AB11" s="18"/>
      <c r="AC11" s="18"/>
      <c r="AD11" s="18"/>
      <c r="AE11" s="18"/>
      <c r="AF11" s="24"/>
      <c r="AG11" s="76"/>
      <c r="AH11" s="76"/>
      <c r="AI11" s="76"/>
      <c r="AJ11" s="76"/>
      <c r="AK11" s="24"/>
      <c r="AL11" s="25"/>
      <c r="AM11" s="25"/>
      <c r="AN11" s="25"/>
      <c r="AO11" s="25"/>
      <c r="AP11" s="25" t="s">
        <v>70</v>
      </c>
      <c r="AQ11" s="25"/>
      <c r="AR11" s="39"/>
    </row>
    <row r="12" spans="1:44" s="4" customFormat="1" ht="15" customHeight="1" x14ac:dyDescent="0.25">
      <c r="A12" s="2"/>
      <c r="B12" s="25">
        <v>1997</v>
      </c>
      <c r="C12" s="25" t="s">
        <v>62</v>
      </c>
      <c r="D12" s="98" t="s">
        <v>72</v>
      </c>
      <c r="E12" s="25">
        <v>17</v>
      </c>
      <c r="F12" s="25">
        <v>0</v>
      </c>
      <c r="G12" s="27">
        <v>1</v>
      </c>
      <c r="H12" s="25">
        <v>14</v>
      </c>
      <c r="I12" s="25">
        <v>44</v>
      </c>
      <c r="J12" s="99">
        <v>39</v>
      </c>
      <c r="K12" s="99">
        <v>2</v>
      </c>
      <c r="L12" s="99">
        <v>2</v>
      </c>
      <c r="M12" s="99">
        <v>1</v>
      </c>
      <c r="N12" s="32">
        <v>0.55700000000000005</v>
      </c>
      <c r="O12" s="88"/>
      <c r="P12" s="18"/>
      <c r="Q12" s="18"/>
      <c r="R12" s="18"/>
      <c r="S12" s="18"/>
      <c r="T12" s="24"/>
      <c r="U12" s="25">
        <v>11</v>
      </c>
      <c r="V12" s="25">
        <v>0</v>
      </c>
      <c r="W12" s="27">
        <v>1</v>
      </c>
      <c r="X12" s="25">
        <v>12</v>
      </c>
      <c r="Y12" s="25">
        <v>24</v>
      </c>
      <c r="Z12" s="28">
        <v>0.46200000000000002</v>
      </c>
      <c r="AA12" s="24"/>
      <c r="AB12" s="18"/>
      <c r="AC12" s="18" t="s">
        <v>63</v>
      </c>
      <c r="AD12" s="18"/>
      <c r="AE12" s="18"/>
      <c r="AF12" s="24"/>
      <c r="AG12" s="76" t="s">
        <v>99</v>
      </c>
      <c r="AH12" s="76" t="s">
        <v>102</v>
      </c>
      <c r="AI12" s="76"/>
      <c r="AJ12" s="76" t="s">
        <v>103</v>
      </c>
      <c r="AK12" s="24"/>
      <c r="AL12" s="25"/>
      <c r="AM12" s="25"/>
      <c r="AN12" s="25"/>
      <c r="AO12" s="27">
        <v>1</v>
      </c>
      <c r="AP12" s="29"/>
      <c r="AQ12" s="25"/>
      <c r="AR12" s="39"/>
    </row>
    <row r="13" spans="1:44" s="4" customFormat="1" ht="15" customHeight="1" x14ac:dyDescent="0.25">
      <c r="A13" s="2"/>
      <c r="B13" s="25">
        <v>1998</v>
      </c>
      <c r="C13" s="25" t="s">
        <v>63</v>
      </c>
      <c r="D13" s="98" t="s">
        <v>72</v>
      </c>
      <c r="E13" s="25">
        <v>12</v>
      </c>
      <c r="F13" s="25">
        <v>0</v>
      </c>
      <c r="G13" s="27">
        <v>0</v>
      </c>
      <c r="H13" s="25">
        <v>7</v>
      </c>
      <c r="I13" s="25">
        <v>10</v>
      </c>
      <c r="J13" s="99">
        <v>9</v>
      </c>
      <c r="K13" s="99">
        <v>1</v>
      </c>
      <c r="L13" s="99">
        <v>0</v>
      </c>
      <c r="M13" s="99">
        <v>0</v>
      </c>
      <c r="N13" s="32">
        <v>0.37</v>
      </c>
      <c r="O13" s="88"/>
      <c r="P13" s="18"/>
      <c r="Q13" s="18"/>
      <c r="R13" s="18"/>
      <c r="S13" s="18"/>
      <c r="T13" s="24"/>
      <c r="U13" s="25">
        <v>1</v>
      </c>
      <c r="V13" s="25">
        <v>0</v>
      </c>
      <c r="W13" s="27">
        <v>0</v>
      </c>
      <c r="X13" s="25">
        <v>0</v>
      </c>
      <c r="Y13" s="25">
        <v>0</v>
      </c>
      <c r="Z13" s="28">
        <v>0</v>
      </c>
      <c r="AA13" s="24"/>
      <c r="AB13" s="18"/>
      <c r="AC13" s="18"/>
      <c r="AD13" s="18"/>
      <c r="AE13" s="18"/>
      <c r="AF13" s="24"/>
      <c r="AG13" s="76" t="s">
        <v>104</v>
      </c>
      <c r="AH13" s="76"/>
      <c r="AI13" s="76"/>
      <c r="AJ13" s="76"/>
      <c r="AK13" s="24"/>
      <c r="AL13" s="25"/>
      <c r="AM13" s="25"/>
      <c r="AN13" s="25"/>
      <c r="AO13" s="27"/>
      <c r="AP13" s="29"/>
      <c r="AQ13" s="25"/>
      <c r="AR13" s="39"/>
    </row>
    <row r="14" spans="1:44" s="4" customFormat="1" ht="15" customHeight="1" x14ac:dyDescent="0.25">
      <c r="A14" s="2"/>
      <c r="B14" s="101">
        <v>1999</v>
      </c>
      <c r="C14" s="101" t="s">
        <v>62</v>
      </c>
      <c r="D14" s="102" t="s">
        <v>76</v>
      </c>
      <c r="E14" s="101"/>
      <c r="F14" s="103" t="s">
        <v>77</v>
      </c>
      <c r="G14" s="104"/>
      <c r="H14" s="101"/>
      <c r="I14" s="101"/>
      <c r="J14" s="105"/>
      <c r="K14" s="105"/>
      <c r="L14" s="105"/>
      <c r="M14" s="105"/>
      <c r="N14" s="106"/>
      <c r="O14" s="88"/>
      <c r="P14" s="18"/>
      <c r="Q14" s="18"/>
      <c r="R14" s="18"/>
      <c r="S14" s="18"/>
      <c r="T14" s="24"/>
      <c r="U14" s="25"/>
      <c r="V14" s="25"/>
      <c r="W14" s="27"/>
      <c r="X14" s="25"/>
      <c r="Y14" s="25"/>
      <c r="Z14" s="28"/>
      <c r="AA14" s="24"/>
      <c r="AB14" s="18"/>
      <c r="AC14" s="18"/>
      <c r="AD14" s="18"/>
      <c r="AE14" s="18"/>
      <c r="AF14" s="24"/>
      <c r="AG14" s="76"/>
      <c r="AH14" s="76"/>
      <c r="AI14" s="76"/>
      <c r="AJ14" s="76"/>
      <c r="AK14" s="24"/>
      <c r="AL14" s="25"/>
      <c r="AM14" s="25"/>
      <c r="AN14" s="25"/>
      <c r="AO14" s="27"/>
      <c r="AP14" s="29"/>
      <c r="AQ14" s="25"/>
      <c r="AR14" s="39"/>
    </row>
    <row r="15" spans="1:44" s="4" customFormat="1" ht="15" customHeight="1" x14ac:dyDescent="0.25">
      <c r="A15" s="2"/>
      <c r="B15" s="90">
        <v>2000</v>
      </c>
      <c r="C15" s="90" t="s">
        <v>65</v>
      </c>
      <c r="D15" s="96" t="s">
        <v>76</v>
      </c>
      <c r="E15" s="90"/>
      <c r="F15" s="91" t="s">
        <v>71</v>
      </c>
      <c r="G15" s="93"/>
      <c r="H15" s="61"/>
      <c r="I15" s="90"/>
      <c r="J15" s="107"/>
      <c r="K15" s="107"/>
      <c r="L15" s="107"/>
      <c r="M15" s="107"/>
      <c r="N15" s="97"/>
      <c r="O15" s="88"/>
      <c r="P15" s="18"/>
      <c r="Q15" s="18"/>
      <c r="R15" s="18"/>
      <c r="S15" s="18"/>
      <c r="T15" s="24"/>
      <c r="U15" s="25"/>
      <c r="V15" s="25"/>
      <c r="W15" s="27"/>
      <c r="X15" s="25"/>
      <c r="Y15" s="25"/>
      <c r="Z15" s="28"/>
      <c r="AA15" s="24"/>
      <c r="AB15" s="18"/>
      <c r="AC15" s="18"/>
      <c r="AD15" s="18"/>
      <c r="AE15" s="18"/>
      <c r="AF15" s="24"/>
      <c r="AG15" s="76"/>
      <c r="AH15" s="76"/>
      <c r="AI15" s="76"/>
      <c r="AJ15" s="76"/>
      <c r="AK15" s="24"/>
      <c r="AL15" s="25"/>
      <c r="AM15" s="25"/>
      <c r="AN15" s="25"/>
      <c r="AO15" s="27"/>
      <c r="AP15" s="29"/>
      <c r="AQ15" s="25"/>
      <c r="AR15" s="39"/>
    </row>
    <row r="16" spans="1:44" s="4" customFormat="1" ht="15" customHeight="1" x14ac:dyDescent="0.25">
      <c r="A16" s="2"/>
      <c r="B16" s="90">
        <v>2001</v>
      </c>
      <c r="C16" s="90" t="s">
        <v>64</v>
      </c>
      <c r="D16" s="96" t="s">
        <v>76</v>
      </c>
      <c r="E16" s="90"/>
      <c r="F16" s="91" t="s">
        <v>71</v>
      </c>
      <c r="G16" s="93"/>
      <c r="H16" s="61"/>
      <c r="I16" s="90"/>
      <c r="J16" s="107"/>
      <c r="K16" s="107"/>
      <c r="L16" s="107"/>
      <c r="M16" s="107"/>
      <c r="N16" s="97"/>
      <c r="O16" s="88"/>
      <c r="P16" s="18"/>
      <c r="Q16" s="18"/>
      <c r="R16" s="18"/>
      <c r="S16" s="18"/>
      <c r="T16" s="24"/>
      <c r="U16" s="25"/>
      <c r="V16" s="25"/>
      <c r="W16" s="27"/>
      <c r="X16" s="25"/>
      <c r="Y16" s="25"/>
      <c r="Z16" s="28"/>
      <c r="AA16" s="24"/>
      <c r="AB16" s="18"/>
      <c r="AC16" s="18"/>
      <c r="AD16" s="18"/>
      <c r="AE16" s="18"/>
      <c r="AF16" s="24"/>
      <c r="AG16" s="76"/>
      <c r="AH16" s="76"/>
      <c r="AI16" s="76"/>
      <c r="AJ16" s="76"/>
      <c r="AK16" s="24"/>
      <c r="AL16" s="25"/>
      <c r="AM16" s="25"/>
      <c r="AN16" s="25"/>
      <c r="AO16" s="27"/>
      <c r="AP16" s="29"/>
      <c r="AQ16" s="25"/>
      <c r="AR16" s="39"/>
    </row>
    <row r="17" spans="1:44" s="4" customFormat="1" ht="15" customHeight="1" x14ac:dyDescent="0.25">
      <c r="A17" s="2"/>
      <c r="B17" s="90">
        <v>2002</v>
      </c>
      <c r="C17" s="90" t="s">
        <v>78</v>
      </c>
      <c r="D17" s="96" t="s">
        <v>76</v>
      </c>
      <c r="E17" s="90"/>
      <c r="F17" s="91" t="s">
        <v>71</v>
      </c>
      <c r="G17" s="93"/>
      <c r="H17" s="61"/>
      <c r="I17" s="90"/>
      <c r="J17" s="107"/>
      <c r="K17" s="107"/>
      <c r="L17" s="107"/>
      <c r="M17" s="107"/>
      <c r="N17" s="97"/>
      <c r="O17" s="88"/>
      <c r="P17" s="18"/>
      <c r="Q17" s="18"/>
      <c r="R17" s="18"/>
      <c r="S17" s="18"/>
      <c r="T17" s="24"/>
      <c r="U17" s="25"/>
      <c r="V17" s="25"/>
      <c r="W17" s="27"/>
      <c r="X17" s="25"/>
      <c r="Y17" s="25"/>
      <c r="Z17" s="28"/>
      <c r="AA17" s="24"/>
      <c r="AB17" s="18"/>
      <c r="AC17" s="18"/>
      <c r="AD17" s="18"/>
      <c r="AE17" s="18"/>
      <c r="AF17" s="24"/>
      <c r="AG17" s="76"/>
      <c r="AH17" s="76"/>
      <c r="AI17" s="76"/>
      <c r="AJ17" s="76"/>
      <c r="AK17" s="24"/>
      <c r="AL17" s="25"/>
      <c r="AM17" s="25"/>
      <c r="AN17" s="25"/>
      <c r="AO17" s="27"/>
      <c r="AP17" s="29"/>
      <c r="AQ17" s="25"/>
      <c r="AR17" s="39"/>
    </row>
    <row r="18" spans="1:44" s="4" customFormat="1" ht="15" customHeight="1" x14ac:dyDescent="0.25">
      <c r="A18" s="2"/>
      <c r="B18" s="90">
        <v>2003</v>
      </c>
      <c r="C18" s="90" t="s">
        <v>64</v>
      </c>
      <c r="D18" s="96" t="s">
        <v>76</v>
      </c>
      <c r="E18" s="90"/>
      <c r="F18" s="91" t="s">
        <v>71</v>
      </c>
      <c r="G18" s="93"/>
      <c r="H18" s="61"/>
      <c r="I18" s="90"/>
      <c r="J18" s="107"/>
      <c r="K18" s="107"/>
      <c r="L18" s="107"/>
      <c r="M18" s="107"/>
      <c r="N18" s="97"/>
      <c r="O18" s="88"/>
      <c r="P18" s="18"/>
      <c r="Q18" s="18"/>
      <c r="R18" s="18"/>
      <c r="S18" s="18"/>
      <c r="T18" s="24"/>
      <c r="U18" s="25"/>
      <c r="V18" s="25"/>
      <c r="W18" s="27"/>
      <c r="X18" s="25"/>
      <c r="Y18" s="25"/>
      <c r="Z18" s="28"/>
      <c r="AA18" s="24"/>
      <c r="AB18" s="18"/>
      <c r="AC18" s="18"/>
      <c r="AD18" s="18"/>
      <c r="AE18" s="18"/>
      <c r="AF18" s="24"/>
      <c r="AG18" s="76"/>
      <c r="AH18" s="76"/>
      <c r="AI18" s="76"/>
      <c r="AJ18" s="76"/>
      <c r="AK18" s="24"/>
      <c r="AL18" s="25"/>
      <c r="AM18" s="25"/>
      <c r="AN18" s="25"/>
      <c r="AO18" s="27"/>
      <c r="AP18" s="29"/>
      <c r="AQ18" s="25"/>
      <c r="AR18" s="39"/>
    </row>
    <row r="19" spans="1:44" s="4" customFormat="1" ht="15" customHeight="1" x14ac:dyDescent="0.25">
      <c r="A19" s="2"/>
      <c r="B19" s="25">
        <v>2004</v>
      </c>
      <c r="C19" s="25" t="s">
        <v>79</v>
      </c>
      <c r="D19" s="26" t="s">
        <v>68</v>
      </c>
      <c r="E19" s="25">
        <v>28</v>
      </c>
      <c r="F19" s="25">
        <v>1</v>
      </c>
      <c r="G19" s="27">
        <v>4</v>
      </c>
      <c r="H19" s="25">
        <v>17</v>
      </c>
      <c r="I19" s="25">
        <v>89</v>
      </c>
      <c r="J19" s="99">
        <v>67</v>
      </c>
      <c r="K19" s="99">
        <v>12</v>
      </c>
      <c r="L19" s="99">
        <v>5</v>
      </c>
      <c r="M19" s="99">
        <v>5</v>
      </c>
      <c r="N19" s="28">
        <v>0.55600000000000005</v>
      </c>
      <c r="O19" s="88"/>
      <c r="P19" s="18"/>
      <c r="Q19" s="18"/>
      <c r="R19" s="18"/>
      <c r="S19" s="18"/>
      <c r="T19" s="24"/>
      <c r="U19" s="25">
        <v>12</v>
      </c>
      <c r="V19" s="25">
        <v>0</v>
      </c>
      <c r="W19" s="27">
        <v>0</v>
      </c>
      <c r="X19" s="25">
        <v>10</v>
      </c>
      <c r="Y19" s="25">
        <v>27</v>
      </c>
      <c r="Z19" s="28">
        <v>0.57499999999999996</v>
      </c>
      <c r="AA19" s="24"/>
      <c r="AB19" s="18"/>
      <c r="AC19" s="18"/>
      <c r="AD19" s="18"/>
      <c r="AE19" s="18"/>
      <c r="AF19" s="24"/>
      <c r="AG19" s="76" t="s">
        <v>105</v>
      </c>
      <c r="AH19" s="76" t="s">
        <v>108</v>
      </c>
      <c r="AI19" s="76"/>
      <c r="AJ19" s="76" t="s">
        <v>109</v>
      </c>
      <c r="AK19" s="24"/>
      <c r="AL19" s="25"/>
      <c r="AM19" s="25"/>
      <c r="AN19" s="25"/>
      <c r="AO19" s="27"/>
      <c r="AP19" s="29">
        <v>1</v>
      </c>
      <c r="AQ19" s="25"/>
      <c r="AR19" s="39"/>
    </row>
    <row r="20" spans="1:44" s="4" customFormat="1" ht="15" customHeight="1" x14ac:dyDescent="0.25">
      <c r="A20" s="2"/>
      <c r="B20" s="25">
        <v>2005</v>
      </c>
      <c r="C20" s="25" t="s">
        <v>61</v>
      </c>
      <c r="D20" s="26" t="s">
        <v>72</v>
      </c>
      <c r="E20" s="25">
        <v>25</v>
      </c>
      <c r="F20" s="25">
        <v>0</v>
      </c>
      <c r="G20" s="27">
        <v>2</v>
      </c>
      <c r="H20" s="25">
        <v>15</v>
      </c>
      <c r="I20" s="25">
        <v>43</v>
      </c>
      <c r="J20" s="99">
        <v>41</v>
      </c>
      <c r="K20" s="99">
        <v>0</v>
      </c>
      <c r="L20" s="99">
        <v>0</v>
      </c>
      <c r="M20" s="99">
        <v>2</v>
      </c>
      <c r="N20" s="28">
        <v>0.55800000000000005</v>
      </c>
      <c r="O20" s="88"/>
      <c r="P20" s="18"/>
      <c r="Q20" s="18"/>
      <c r="R20" s="18"/>
      <c r="S20" s="18"/>
      <c r="T20" s="24"/>
      <c r="U20" s="25">
        <v>14</v>
      </c>
      <c r="V20" s="25">
        <v>0</v>
      </c>
      <c r="W20" s="27">
        <v>1</v>
      </c>
      <c r="X20" s="25">
        <v>6</v>
      </c>
      <c r="Y20" s="25">
        <v>15</v>
      </c>
      <c r="Z20" s="28">
        <v>0.36599999999999999</v>
      </c>
      <c r="AA20" s="24"/>
      <c r="AB20" s="18"/>
      <c r="AC20" s="18"/>
      <c r="AD20" s="18"/>
      <c r="AE20" s="18"/>
      <c r="AF20" s="24"/>
      <c r="AG20" s="76" t="s">
        <v>105</v>
      </c>
      <c r="AH20" s="76" t="s">
        <v>106</v>
      </c>
      <c r="AI20" s="76" t="s">
        <v>107</v>
      </c>
      <c r="AJ20" s="76"/>
      <c r="AK20" s="24"/>
      <c r="AL20" s="25"/>
      <c r="AM20" s="25"/>
      <c r="AN20" s="25"/>
      <c r="AO20" s="27"/>
      <c r="AP20" s="29"/>
      <c r="AQ20" s="25">
        <v>1</v>
      </c>
      <c r="AR20" s="39"/>
    </row>
    <row r="21" spans="1:44" s="4" customFormat="1" ht="15" customHeight="1" x14ac:dyDescent="0.25">
      <c r="A21" s="2"/>
      <c r="B21" s="25" t="s">
        <v>73</v>
      </c>
      <c r="C21" s="98"/>
      <c r="D21" s="98"/>
      <c r="E21" s="25"/>
      <c r="F21" s="25"/>
      <c r="G21" s="27"/>
      <c r="H21" s="25"/>
      <c r="I21" s="25"/>
      <c r="J21" s="99"/>
      <c r="K21" s="99"/>
      <c r="L21" s="99"/>
      <c r="M21" s="99"/>
      <c r="N21" s="32"/>
      <c r="O21" s="88"/>
      <c r="P21" s="18"/>
      <c r="Q21" s="18"/>
      <c r="R21" s="18"/>
      <c r="S21" s="18"/>
      <c r="T21" s="24"/>
      <c r="U21" s="25"/>
      <c r="V21" s="25"/>
      <c r="W21" s="27"/>
      <c r="X21" s="25"/>
      <c r="Y21" s="25"/>
      <c r="Z21" s="28"/>
      <c r="AA21" s="24"/>
      <c r="AB21" s="18"/>
      <c r="AC21" s="18"/>
      <c r="AD21" s="18"/>
      <c r="AE21" s="18"/>
      <c r="AF21" s="24"/>
      <c r="AG21" s="76"/>
      <c r="AH21" s="76"/>
      <c r="AI21" s="76"/>
      <c r="AJ21" s="76"/>
      <c r="AK21" s="24"/>
      <c r="AL21" s="25"/>
      <c r="AM21" s="25"/>
      <c r="AN21" s="25"/>
      <c r="AO21" s="27"/>
      <c r="AP21" s="29"/>
      <c r="AQ21" s="25"/>
      <c r="AR21" s="39"/>
    </row>
    <row r="22" spans="1:44" s="4" customFormat="1" ht="15" customHeight="1" x14ac:dyDescent="0.25">
      <c r="A22" s="2"/>
      <c r="B22" s="101">
        <v>2010</v>
      </c>
      <c r="C22" s="101" t="s">
        <v>67</v>
      </c>
      <c r="D22" s="102" t="s">
        <v>80</v>
      </c>
      <c r="E22" s="101"/>
      <c r="F22" s="103" t="s">
        <v>77</v>
      </c>
      <c r="G22" s="104"/>
      <c r="H22" s="101"/>
      <c r="I22" s="101"/>
      <c r="J22" s="105"/>
      <c r="K22" s="105"/>
      <c r="L22" s="105"/>
      <c r="M22" s="105"/>
      <c r="N22" s="106"/>
      <c r="O22" s="88"/>
      <c r="P22" s="18"/>
      <c r="Q22" s="18"/>
      <c r="R22" s="18"/>
      <c r="S22" s="18"/>
      <c r="T22" s="24"/>
      <c r="U22" s="25"/>
      <c r="V22" s="25"/>
      <c r="W22" s="27"/>
      <c r="X22" s="25"/>
      <c r="Y22" s="25"/>
      <c r="Z22" s="28"/>
      <c r="AA22" s="24"/>
      <c r="AB22" s="18"/>
      <c r="AC22" s="18"/>
      <c r="AD22" s="18"/>
      <c r="AE22" s="18"/>
      <c r="AF22" s="24"/>
      <c r="AG22" s="76"/>
      <c r="AH22" s="76"/>
      <c r="AI22" s="76"/>
      <c r="AJ22" s="76"/>
      <c r="AK22" s="24"/>
      <c r="AL22" s="25"/>
      <c r="AM22" s="25"/>
      <c r="AN22" s="25"/>
      <c r="AO22" s="27"/>
      <c r="AP22" s="29"/>
      <c r="AQ22" s="25"/>
      <c r="AR22" s="39"/>
    </row>
    <row r="23" spans="1:44" s="4" customFormat="1" ht="15" customHeight="1" x14ac:dyDescent="0.25">
      <c r="A23" s="1"/>
      <c r="B23" s="16" t="s">
        <v>7</v>
      </c>
      <c r="C23" s="17"/>
      <c r="D23" s="15"/>
      <c r="E23" s="18">
        <v>110</v>
      </c>
      <c r="F23" s="18">
        <v>1</v>
      </c>
      <c r="G23" s="18">
        <v>8</v>
      </c>
      <c r="H23" s="18">
        <v>62</v>
      </c>
      <c r="I23" s="18">
        <v>223</v>
      </c>
      <c r="J23" s="18">
        <v>189</v>
      </c>
      <c r="K23" s="18">
        <v>17</v>
      </c>
      <c r="L23" s="18">
        <v>8</v>
      </c>
      <c r="M23" s="18">
        <v>9</v>
      </c>
      <c r="N23" s="33">
        <v>0.54100000000000004</v>
      </c>
      <c r="O23" s="78"/>
      <c r="P23" s="66" t="s">
        <v>47</v>
      </c>
      <c r="Q23" s="66" t="s">
        <v>47</v>
      </c>
      <c r="R23" s="66" t="s">
        <v>47</v>
      </c>
      <c r="S23" s="66" t="s">
        <v>47</v>
      </c>
      <c r="T23" s="30"/>
      <c r="U23" s="18">
        <v>43</v>
      </c>
      <c r="V23" s="18">
        <v>0</v>
      </c>
      <c r="W23" s="18">
        <v>2</v>
      </c>
      <c r="X23" s="18">
        <v>28</v>
      </c>
      <c r="Y23" s="18">
        <v>70</v>
      </c>
      <c r="Z23" s="33">
        <v>0.47299999999999998</v>
      </c>
      <c r="AA23" s="78"/>
      <c r="AB23" s="66" t="s">
        <v>47</v>
      </c>
      <c r="AC23" s="66" t="s">
        <v>47</v>
      </c>
      <c r="AD23" s="66" t="s">
        <v>47</v>
      </c>
      <c r="AE23" s="66" t="s">
        <v>47</v>
      </c>
      <c r="AF23" s="24"/>
      <c r="AG23" s="66" t="s">
        <v>111</v>
      </c>
      <c r="AH23" s="66" t="s">
        <v>112</v>
      </c>
      <c r="AI23" s="66" t="s">
        <v>113</v>
      </c>
      <c r="AJ23" s="66" t="s">
        <v>114</v>
      </c>
      <c r="AK23" s="24"/>
      <c r="AL23" s="18">
        <v>0</v>
      </c>
      <c r="AM23" s="18">
        <v>0</v>
      </c>
      <c r="AN23" s="18">
        <v>0</v>
      </c>
      <c r="AO23" s="18">
        <v>2</v>
      </c>
      <c r="AP23" s="18">
        <v>1</v>
      </c>
      <c r="AQ23" s="18">
        <v>1</v>
      </c>
      <c r="AR23" s="39"/>
    </row>
    <row r="24" spans="1:44" s="4" customFormat="1" ht="15" customHeight="1" x14ac:dyDescent="0.25">
      <c r="A24" s="1"/>
      <c r="B24" s="22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69"/>
      <c r="O24" s="24"/>
      <c r="P24" s="22"/>
      <c r="Q24" s="20"/>
      <c r="R24" s="70"/>
      <c r="S24" s="71"/>
      <c r="T24" s="24"/>
      <c r="U24" s="18"/>
      <c r="V24" s="18"/>
      <c r="W24" s="18"/>
      <c r="X24" s="18"/>
      <c r="Y24" s="18"/>
      <c r="Z24" s="33"/>
      <c r="AA24" s="24"/>
      <c r="AB24" s="72"/>
      <c r="AC24" s="73"/>
      <c r="AD24" s="70"/>
      <c r="AE24" s="71"/>
      <c r="AF24" s="24"/>
      <c r="AG24" s="74">
        <v>1</v>
      </c>
      <c r="AH24" s="75">
        <v>0.75</v>
      </c>
      <c r="AI24" s="75">
        <v>1</v>
      </c>
      <c r="AJ24" s="95">
        <v>0.66700000000000004</v>
      </c>
      <c r="AK24" s="24"/>
      <c r="AL24" s="17"/>
      <c r="AM24" s="14"/>
      <c r="AN24" s="14"/>
      <c r="AO24" s="14"/>
      <c r="AP24" s="14"/>
      <c r="AQ24" s="15"/>
      <c r="AR24" s="39"/>
    </row>
    <row r="25" spans="1:44" ht="15" customHeight="1" x14ac:dyDescent="0.25">
      <c r="A25" s="2"/>
      <c r="B25" s="26" t="s">
        <v>2</v>
      </c>
      <c r="C25" s="29"/>
      <c r="D25" s="34">
        <v>264</v>
      </c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35"/>
      <c r="P25" s="24"/>
      <c r="Q25" s="24"/>
      <c r="R25" s="24"/>
      <c r="S25" s="24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24"/>
      <c r="AG25" s="35"/>
      <c r="AH25" s="35"/>
      <c r="AI25" s="35"/>
      <c r="AJ25" s="35"/>
      <c r="AK25" s="24"/>
      <c r="AL25" s="35"/>
      <c r="AM25" s="35"/>
      <c r="AN25" s="35"/>
      <c r="AO25" s="35"/>
      <c r="AP25" s="35"/>
      <c r="AQ25" s="35"/>
      <c r="AR25" s="39"/>
    </row>
    <row r="26" spans="1:44" s="4" customFormat="1" ht="15" customHeight="1" x14ac:dyDescent="0.25">
      <c r="A26" s="2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6"/>
      <c r="O26" s="30"/>
      <c r="P26" s="30"/>
      <c r="Q26" s="30"/>
      <c r="R26" s="30"/>
      <c r="S26" s="30"/>
      <c r="T26" s="30"/>
      <c r="U26" s="35"/>
      <c r="V26" s="38"/>
      <c r="W26" s="35"/>
      <c r="X26" s="35"/>
      <c r="Y26" s="35"/>
      <c r="Z26" s="35"/>
      <c r="AA26" s="35"/>
      <c r="AB26" s="35"/>
      <c r="AC26" s="35"/>
      <c r="AD26" s="35"/>
      <c r="AE26" s="35"/>
      <c r="AF26" s="24"/>
      <c r="AG26" s="35"/>
      <c r="AH26" s="35"/>
      <c r="AI26" s="35"/>
      <c r="AJ26" s="35"/>
      <c r="AK26" s="24"/>
      <c r="AL26" s="35"/>
      <c r="AM26" s="35"/>
      <c r="AN26" s="35"/>
      <c r="AO26" s="35"/>
      <c r="AP26" s="35"/>
      <c r="AQ26" s="35"/>
      <c r="AR26" s="39"/>
    </row>
    <row r="27" spans="1:44" ht="15" customHeight="1" x14ac:dyDescent="0.25">
      <c r="A27" s="2"/>
      <c r="B27" s="22" t="s">
        <v>24</v>
      </c>
      <c r="C27" s="40"/>
      <c r="D27" s="40"/>
      <c r="E27" s="18" t="s">
        <v>3</v>
      </c>
      <c r="F27" s="18" t="s">
        <v>8</v>
      </c>
      <c r="G27" s="15" t="s">
        <v>5</v>
      </c>
      <c r="H27" s="18" t="s">
        <v>6</v>
      </c>
      <c r="I27" s="18" t="s">
        <v>16</v>
      </c>
      <c r="J27" s="35"/>
      <c r="K27" s="18" t="s">
        <v>26</v>
      </c>
      <c r="L27" s="18" t="s">
        <v>27</v>
      </c>
      <c r="M27" s="18" t="s">
        <v>28</v>
      </c>
      <c r="N27" s="18" t="s">
        <v>21</v>
      </c>
      <c r="O27" s="24"/>
      <c r="P27" s="41" t="s">
        <v>29</v>
      </c>
      <c r="Q27" s="12"/>
      <c r="R27" s="12"/>
      <c r="S27" s="12"/>
      <c r="T27" s="42"/>
      <c r="U27" s="42"/>
      <c r="V27" s="42"/>
      <c r="W27" s="42"/>
      <c r="X27" s="42"/>
      <c r="Y27" s="12"/>
      <c r="Z27" s="12"/>
      <c r="AA27" s="12"/>
      <c r="AB27" s="42"/>
      <c r="AC27" s="42"/>
      <c r="AD27" s="12"/>
      <c r="AE27" s="43"/>
      <c r="AF27" s="24"/>
      <c r="AG27" s="41" t="s">
        <v>129</v>
      </c>
      <c r="AH27" s="12"/>
      <c r="AI27" s="42"/>
      <c r="AJ27" s="12"/>
      <c r="AK27" s="12"/>
      <c r="AL27" s="12"/>
      <c r="AM27" s="12"/>
      <c r="AN27" s="12"/>
      <c r="AO27" s="12"/>
      <c r="AP27" s="12"/>
      <c r="AQ27" s="43"/>
      <c r="AR27" s="39"/>
    </row>
    <row r="28" spans="1:44" ht="15" customHeight="1" x14ac:dyDescent="0.25">
      <c r="A28" s="2"/>
      <c r="B28" s="41" t="s">
        <v>12</v>
      </c>
      <c r="C28" s="12"/>
      <c r="D28" s="43"/>
      <c r="E28" s="25">
        <v>110</v>
      </c>
      <c r="F28" s="25">
        <v>1</v>
      </c>
      <c r="G28" s="25">
        <v>8</v>
      </c>
      <c r="H28" s="25">
        <v>62</v>
      </c>
      <c r="I28" s="25">
        <v>223</v>
      </c>
      <c r="J28" s="35"/>
      <c r="K28" s="44">
        <v>8.1818181818181818E-2</v>
      </c>
      <c r="L28" s="44">
        <v>0.5636363636363636</v>
      </c>
      <c r="M28" s="44">
        <v>2.0272727272727273</v>
      </c>
      <c r="N28" s="32">
        <v>0.54100000000000004</v>
      </c>
      <c r="O28" s="24"/>
      <c r="P28" s="136" t="s">
        <v>9</v>
      </c>
      <c r="Q28" s="155"/>
      <c r="R28" s="137" t="s">
        <v>85</v>
      </c>
      <c r="S28" s="137"/>
      <c r="T28" s="137"/>
      <c r="U28" s="137"/>
      <c r="V28" s="137"/>
      <c r="W28" s="137"/>
      <c r="X28" s="137"/>
      <c r="Y28" s="156"/>
      <c r="Z28" s="156"/>
      <c r="AA28" s="156" t="s">
        <v>56</v>
      </c>
      <c r="AB28" s="137"/>
      <c r="AC28" s="157" t="s">
        <v>91</v>
      </c>
      <c r="AD28" s="158"/>
      <c r="AE28" s="138"/>
      <c r="AF28" s="24"/>
      <c r="AG28" s="173">
        <v>6130</v>
      </c>
      <c r="AH28" s="174" t="s">
        <v>130</v>
      </c>
      <c r="AI28" s="137"/>
      <c r="AJ28" s="156"/>
      <c r="AK28" s="137"/>
      <c r="AL28" s="137"/>
      <c r="AM28" s="137"/>
      <c r="AN28" s="137"/>
      <c r="AO28" s="137"/>
      <c r="AP28" s="137"/>
      <c r="AQ28" s="138"/>
      <c r="AR28" s="39"/>
    </row>
    <row r="29" spans="1:44" ht="15" customHeight="1" x14ac:dyDescent="0.25">
      <c r="A29" s="2"/>
      <c r="B29" s="45" t="s">
        <v>14</v>
      </c>
      <c r="C29" s="46"/>
      <c r="D29" s="47"/>
      <c r="E29" s="25">
        <v>43</v>
      </c>
      <c r="F29" s="25">
        <v>0</v>
      </c>
      <c r="G29" s="25">
        <v>2</v>
      </c>
      <c r="H29" s="25">
        <v>28</v>
      </c>
      <c r="I29" s="25">
        <v>70</v>
      </c>
      <c r="J29" s="35"/>
      <c r="K29" s="44">
        <v>4.6511627906976744E-2</v>
      </c>
      <c r="L29" s="44">
        <v>0.65116279069767447</v>
      </c>
      <c r="M29" s="44">
        <v>1.6279069767441861</v>
      </c>
      <c r="N29" s="32">
        <v>0.47297297297297297</v>
      </c>
      <c r="O29" s="24"/>
      <c r="P29" s="159" t="s">
        <v>50</v>
      </c>
      <c r="Q29" s="160"/>
      <c r="R29" s="161" t="s">
        <v>86</v>
      </c>
      <c r="S29" s="161"/>
      <c r="T29" s="161"/>
      <c r="U29" s="161"/>
      <c r="V29" s="161"/>
      <c r="W29" s="161"/>
      <c r="X29" s="161"/>
      <c r="Y29" s="162"/>
      <c r="Z29" s="162"/>
      <c r="AA29" s="162" t="s">
        <v>89</v>
      </c>
      <c r="AB29" s="161"/>
      <c r="AC29" s="163" t="s">
        <v>92</v>
      </c>
      <c r="AD29" s="78"/>
      <c r="AE29" s="164"/>
      <c r="AF29" s="24"/>
      <c r="AG29" s="173">
        <v>5169</v>
      </c>
      <c r="AH29" s="175" t="s">
        <v>131</v>
      </c>
      <c r="AI29" s="161"/>
      <c r="AJ29" s="162"/>
      <c r="AK29" s="161"/>
      <c r="AL29" s="161"/>
      <c r="AM29" s="161"/>
      <c r="AN29" s="161"/>
      <c r="AO29" s="161"/>
      <c r="AP29" s="161"/>
      <c r="AQ29" s="164"/>
      <c r="AR29" s="39"/>
    </row>
    <row r="30" spans="1:44" ht="15" customHeight="1" x14ac:dyDescent="0.25">
      <c r="A30" s="2"/>
      <c r="B30" s="48" t="s">
        <v>15</v>
      </c>
      <c r="C30" s="49"/>
      <c r="D30" s="50"/>
      <c r="E30" s="31"/>
      <c r="F30" s="31"/>
      <c r="G30" s="31"/>
      <c r="H30" s="31"/>
      <c r="I30" s="31"/>
      <c r="J30" s="35"/>
      <c r="K30" s="51"/>
      <c r="L30" s="51"/>
      <c r="M30" s="51"/>
      <c r="N30" s="52"/>
      <c r="O30" s="24"/>
      <c r="P30" s="159" t="s">
        <v>51</v>
      </c>
      <c r="Q30" s="160"/>
      <c r="R30" s="165" t="s">
        <v>87</v>
      </c>
      <c r="S30" s="161"/>
      <c r="T30" s="161"/>
      <c r="U30" s="161"/>
      <c r="V30" s="161"/>
      <c r="W30" s="161"/>
      <c r="X30" s="161"/>
      <c r="Y30" s="162"/>
      <c r="Z30" s="162"/>
      <c r="AA30" s="162" t="s">
        <v>90</v>
      </c>
      <c r="AB30" s="161"/>
      <c r="AC30" s="163" t="s">
        <v>93</v>
      </c>
      <c r="AD30" s="78"/>
      <c r="AE30" s="164"/>
      <c r="AF30" s="24"/>
      <c r="AG30" s="173">
        <v>5108</v>
      </c>
      <c r="AH30" s="175" t="s">
        <v>132</v>
      </c>
      <c r="AI30" s="161"/>
      <c r="AJ30" s="162"/>
      <c r="AK30" s="161"/>
      <c r="AL30" s="161"/>
      <c r="AM30" s="161"/>
      <c r="AN30" s="161"/>
      <c r="AO30" s="161"/>
      <c r="AP30" s="161"/>
      <c r="AQ30" s="164"/>
      <c r="AR30" s="39"/>
    </row>
    <row r="31" spans="1:44" ht="15" customHeight="1" x14ac:dyDescent="0.25">
      <c r="A31" s="2"/>
      <c r="B31" s="53" t="s">
        <v>25</v>
      </c>
      <c r="C31" s="54"/>
      <c r="D31" s="55"/>
      <c r="E31" s="18">
        <v>153</v>
      </c>
      <c r="F31" s="18">
        <v>1</v>
      </c>
      <c r="G31" s="18">
        <v>10</v>
      </c>
      <c r="H31" s="18">
        <v>90</v>
      </c>
      <c r="I31" s="18">
        <v>293</v>
      </c>
      <c r="J31" s="35"/>
      <c r="K31" s="56">
        <v>7.1895424836601302E-2</v>
      </c>
      <c r="L31" s="56">
        <v>0.58823529411764708</v>
      </c>
      <c r="M31" s="56">
        <v>1.9150326797385622</v>
      </c>
      <c r="N31" s="33">
        <v>0.52321428571428574</v>
      </c>
      <c r="O31" s="24"/>
      <c r="P31" s="166" t="s">
        <v>10</v>
      </c>
      <c r="Q31" s="167"/>
      <c r="R31" s="168" t="s">
        <v>88</v>
      </c>
      <c r="S31" s="168"/>
      <c r="T31" s="168"/>
      <c r="U31" s="168"/>
      <c r="V31" s="168"/>
      <c r="W31" s="168"/>
      <c r="X31" s="168"/>
      <c r="Y31" s="169"/>
      <c r="Z31" s="169"/>
      <c r="AA31" s="169" t="s">
        <v>115</v>
      </c>
      <c r="AB31" s="168"/>
      <c r="AC31" s="170" t="s">
        <v>116</v>
      </c>
      <c r="AD31" s="171"/>
      <c r="AE31" s="172"/>
      <c r="AF31" s="24"/>
      <c r="AG31" s="111">
        <v>5016</v>
      </c>
      <c r="AH31" s="170" t="s">
        <v>133</v>
      </c>
      <c r="AI31" s="176"/>
      <c r="AJ31" s="169"/>
      <c r="AK31" s="168"/>
      <c r="AL31" s="168"/>
      <c r="AM31" s="168"/>
      <c r="AN31" s="168"/>
      <c r="AO31" s="168"/>
      <c r="AP31" s="168"/>
      <c r="AQ31" s="172"/>
      <c r="AR31" s="39"/>
    </row>
    <row r="32" spans="1:44" ht="15" customHeight="1" x14ac:dyDescent="0.25">
      <c r="A32" s="2"/>
      <c r="B32" s="37"/>
      <c r="C32" s="37"/>
      <c r="D32" s="37"/>
      <c r="E32" s="37"/>
      <c r="F32" s="37"/>
      <c r="G32" s="37"/>
      <c r="H32" s="37"/>
      <c r="I32" s="37"/>
      <c r="J32" s="35"/>
      <c r="K32" s="37"/>
      <c r="L32" s="37"/>
      <c r="M32" s="37"/>
      <c r="N32" s="36"/>
      <c r="O32" s="24">
        <v>0</v>
      </c>
      <c r="P32" s="35"/>
      <c r="Q32" s="38"/>
      <c r="R32" s="35"/>
      <c r="S32" s="35"/>
      <c r="T32" s="24"/>
      <c r="U32" s="24"/>
      <c r="V32" s="38"/>
      <c r="W32" s="35"/>
      <c r="X32" s="35"/>
      <c r="Y32" s="24"/>
      <c r="Z32" s="24"/>
      <c r="AA32" s="24"/>
      <c r="AB32" s="24"/>
      <c r="AC32" s="24"/>
      <c r="AD32" s="24"/>
      <c r="AE32" s="24"/>
      <c r="AF32" s="24"/>
      <c r="AG32" s="24"/>
      <c r="AH32" s="57"/>
      <c r="AI32" s="35"/>
      <c r="AJ32" s="35"/>
      <c r="AK32" s="24"/>
      <c r="AL32" s="35"/>
      <c r="AM32" s="35"/>
      <c r="AN32" s="35"/>
      <c r="AO32" s="35"/>
      <c r="AP32" s="35"/>
      <c r="AQ32" s="35"/>
      <c r="AR32" s="39"/>
    </row>
    <row r="33" spans="1:45" ht="15" customHeight="1" x14ac:dyDescent="0.2">
      <c r="A33" s="2"/>
      <c r="B33" s="35" t="s">
        <v>58</v>
      </c>
      <c r="C33" s="35"/>
      <c r="D33" s="35" t="s">
        <v>81</v>
      </c>
      <c r="E33" s="35"/>
      <c r="F33" s="35"/>
      <c r="G33" s="35"/>
      <c r="H33" s="35"/>
      <c r="I33" s="35"/>
      <c r="J33" s="35"/>
      <c r="K33" s="35"/>
      <c r="L33" s="35"/>
      <c r="M33" s="35"/>
      <c r="N33" s="36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</row>
    <row r="34" spans="1:45" ht="15" customHeight="1" x14ac:dyDescent="0.2">
      <c r="A34" s="2"/>
      <c r="B34" s="35"/>
      <c r="C34" s="35"/>
      <c r="D34" s="35" t="s">
        <v>82</v>
      </c>
      <c r="E34" s="35"/>
      <c r="F34" s="35"/>
      <c r="G34" s="35"/>
      <c r="H34" s="35"/>
      <c r="I34" s="35"/>
      <c r="J34" s="35"/>
      <c r="K34" s="35"/>
      <c r="L34" s="35"/>
      <c r="M34" s="35"/>
      <c r="N34" s="36"/>
      <c r="O34" s="35"/>
      <c r="P34" s="35"/>
      <c r="Q34" s="38"/>
      <c r="R34" s="38"/>
      <c r="S34" s="38"/>
      <c r="T34" s="38"/>
      <c r="U34" s="38"/>
      <c r="V34" s="38"/>
      <c r="W34" s="38"/>
      <c r="X34" s="38"/>
      <c r="Y34" s="38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</row>
    <row r="35" spans="1:45" ht="15" customHeight="1" x14ac:dyDescent="0.2">
      <c r="A35" s="2"/>
      <c r="B35" s="35"/>
      <c r="C35" s="35"/>
      <c r="D35" s="35" t="s">
        <v>83</v>
      </c>
      <c r="E35" s="35"/>
      <c r="F35" s="35"/>
      <c r="G35" s="35"/>
      <c r="H35" s="35"/>
      <c r="I35" s="35"/>
      <c r="J35" s="35"/>
      <c r="K35" s="35"/>
      <c r="L35" s="35"/>
      <c r="M35" s="35"/>
      <c r="N35" s="36"/>
      <c r="O35" s="35"/>
      <c r="P35" s="35"/>
      <c r="Q35" s="38"/>
      <c r="R35" s="38"/>
      <c r="S35" s="38"/>
      <c r="T35" s="38"/>
      <c r="U35" s="38"/>
      <c r="V35" s="38"/>
      <c r="W35" s="38"/>
      <c r="X35" s="38"/>
      <c r="Y35" s="38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</row>
    <row r="36" spans="1:45" s="9" customFormat="1" ht="15" customHeight="1" x14ac:dyDescent="0.2">
      <c r="A36" s="23"/>
      <c r="B36" s="35"/>
      <c r="C36" s="35"/>
      <c r="D36" s="35" t="s">
        <v>84</v>
      </c>
      <c r="E36" s="35"/>
      <c r="F36" s="35"/>
      <c r="G36" s="35"/>
      <c r="H36" s="35"/>
      <c r="I36" s="35"/>
      <c r="J36" s="35"/>
      <c r="K36" s="35"/>
      <c r="L36" s="35"/>
      <c r="M36" s="35"/>
      <c r="N36" s="36"/>
      <c r="O36" s="35"/>
      <c r="P36" s="35"/>
      <c r="Q36" s="38"/>
      <c r="R36" s="38"/>
      <c r="S36" s="38"/>
      <c r="T36" s="38"/>
      <c r="U36" s="38"/>
      <c r="V36" s="38"/>
      <c r="W36" s="38"/>
      <c r="X36" s="38"/>
      <c r="Y36" s="38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</row>
    <row r="37" spans="1:45" s="9" customFormat="1" ht="15" customHeight="1" x14ac:dyDescent="0.25">
      <c r="A37" s="23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4"/>
      <c r="P37" s="35"/>
      <c r="Q37" s="38"/>
      <c r="R37" s="38"/>
      <c r="S37" s="38"/>
      <c r="T37" s="38"/>
      <c r="U37" s="38"/>
      <c r="V37" s="38"/>
      <c r="W37" s="38"/>
      <c r="X37" s="38"/>
      <c r="Y37" s="38"/>
      <c r="Z37" s="35"/>
      <c r="AA37" s="35"/>
      <c r="AB37" s="35"/>
      <c r="AC37" s="35"/>
      <c r="AD37" s="35"/>
      <c r="AE37" s="35"/>
      <c r="AF37" s="39"/>
      <c r="AG37" s="8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9"/>
    </row>
    <row r="38" spans="1:45" s="9" customFormat="1" ht="15" customHeight="1" x14ac:dyDescent="0.25">
      <c r="A38" s="23"/>
      <c r="B38" s="35"/>
      <c r="C38" s="8"/>
      <c r="D38" s="8"/>
      <c r="E38" s="35"/>
      <c r="F38" s="35"/>
      <c r="G38" s="35"/>
      <c r="H38" s="35"/>
      <c r="I38" s="35"/>
      <c r="J38" s="35"/>
      <c r="K38" s="35"/>
      <c r="L38" s="35"/>
      <c r="M38" s="89"/>
      <c r="N38" s="35"/>
      <c r="O38" s="24"/>
      <c r="P38" s="35"/>
      <c r="Q38" s="38"/>
      <c r="R38" s="38"/>
      <c r="S38" s="38"/>
      <c r="T38" s="38"/>
      <c r="U38" s="38"/>
      <c r="V38" s="38"/>
      <c r="W38" s="38"/>
      <c r="X38" s="38"/>
      <c r="Y38" s="38"/>
      <c r="Z38" s="35"/>
      <c r="AA38" s="35"/>
      <c r="AB38" s="35"/>
      <c r="AC38" s="35"/>
      <c r="AD38" s="35"/>
      <c r="AE38" s="35"/>
      <c r="AF38" s="39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9"/>
    </row>
    <row r="39" spans="1:45" s="9" customFormat="1" ht="15" customHeight="1" x14ac:dyDescent="0.25">
      <c r="A39" s="23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4"/>
      <c r="P39" s="35"/>
      <c r="Q39" s="38"/>
      <c r="R39" s="38"/>
      <c r="S39" s="38"/>
      <c r="T39" s="38"/>
      <c r="U39" s="38"/>
      <c r="V39" s="38"/>
      <c r="W39" s="38"/>
      <c r="X39" s="38"/>
      <c r="Y39" s="38"/>
      <c r="Z39" s="35"/>
      <c r="AA39" s="35"/>
      <c r="AB39" s="35"/>
      <c r="AC39" s="35"/>
      <c r="AD39" s="35"/>
      <c r="AE39" s="35"/>
      <c r="AF39" s="39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9"/>
    </row>
    <row r="40" spans="1:45" s="9" customFormat="1" ht="15" customHeight="1" x14ac:dyDescent="0.25">
      <c r="A40" s="23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8"/>
      <c r="R40" s="38"/>
      <c r="S40" s="38"/>
      <c r="T40" s="38"/>
      <c r="U40" s="38"/>
      <c r="V40" s="38"/>
      <c r="W40" s="38"/>
      <c r="X40" s="38"/>
      <c r="Y40" s="38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9"/>
    </row>
    <row r="41" spans="1:45" s="9" customFormat="1" ht="15" customHeight="1" x14ac:dyDescent="0.25">
      <c r="A41" s="23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8"/>
      <c r="R41" s="38"/>
      <c r="S41" s="38"/>
      <c r="T41" s="38"/>
      <c r="U41" s="38"/>
      <c r="V41" s="38"/>
      <c r="W41" s="38"/>
      <c r="X41" s="38"/>
      <c r="Y41" s="38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9"/>
    </row>
    <row r="42" spans="1:45" s="9" customFormat="1" ht="15" customHeight="1" x14ac:dyDescent="0.25">
      <c r="A42" s="23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8"/>
      <c r="R42" s="38"/>
      <c r="S42" s="38"/>
      <c r="T42" s="38"/>
      <c r="U42" s="38"/>
      <c r="V42" s="38"/>
      <c r="W42" s="38"/>
      <c r="X42" s="38"/>
      <c r="Y42" s="38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9"/>
    </row>
    <row r="43" spans="1:45" s="9" customFormat="1" ht="15" customHeight="1" x14ac:dyDescent="0.25">
      <c r="A43" s="23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9"/>
    </row>
    <row r="44" spans="1:45" s="9" customFormat="1" ht="15" customHeight="1" x14ac:dyDescent="0.25">
      <c r="A44" s="23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9"/>
    </row>
    <row r="45" spans="1:45" s="9" customFormat="1" ht="15" customHeight="1" x14ac:dyDescent="0.25">
      <c r="A45" s="23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24"/>
      <c r="AH45" s="57"/>
      <c r="AI45" s="35"/>
      <c r="AJ45" s="35"/>
      <c r="AK45" s="35"/>
      <c r="AL45" s="35"/>
      <c r="AM45" s="35"/>
      <c r="AN45" s="35"/>
      <c r="AO45" s="35"/>
      <c r="AP45" s="35"/>
      <c r="AQ45" s="35"/>
      <c r="AR45" s="39"/>
    </row>
    <row r="46" spans="1:45" s="9" customFormat="1" ht="15" customHeight="1" x14ac:dyDescent="0.25">
      <c r="A46" s="23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24"/>
      <c r="AH46" s="57"/>
      <c r="AI46" s="35"/>
      <c r="AJ46" s="35"/>
      <c r="AK46" s="35"/>
      <c r="AL46" s="35"/>
      <c r="AM46" s="35"/>
      <c r="AN46" s="35"/>
      <c r="AO46" s="35"/>
      <c r="AP46" s="35"/>
      <c r="AQ46" s="35"/>
      <c r="AR46" s="39"/>
    </row>
    <row r="47" spans="1:45" s="9" customFormat="1" ht="15" customHeight="1" x14ac:dyDescent="0.25">
      <c r="A47" s="23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24"/>
      <c r="AH47" s="57"/>
      <c r="AI47" s="35"/>
      <c r="AJ47" s="35"/>
      <c r="AK47" s="35"/>
      <c r="AL47" s="35"/>
      <c r="AM47" s="35"/>
      <c r="AN47" s="35"/>
      <c r="AO47" s="35"/>
      <c r="AP47" s="35"/>
      <c r="AQ47" s="35"/>
      <c r="AR47" s="39"/>
    </row>
    <row r="48" spans="1:45" s="9" customFormat="1" ht="15" customHeight="1" x14ac:dyDescent="0.25">
      <c r="A48" s="23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24"/>
      <c r="AH48" s="57"/>
      <c r="AI48" s="35"/>
      <c r="AJ48" s="35"/>
      <c r="AK48" s="35"/>
      <c r="AL48" s="35"/>
      <c r="AM48" s="35"/>
      <c r="AN48" s="35"/>
      <c r="AO48" s="35"/>
      <c r="AP48" s="35"/>
      <c r="AQ48" s="35"/>
      <c r="AR48" s="39"/>
    </row>
    <row r="49" spans="1:44" s="9" customFormat="1" ht="15" customHeight="1" x14ac:dyDescent="0.25">
      <c r="A49" s="23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24"/>
      <c r="AH49" s="57"/>
      <c r="AI49" s="35"/>
      <c r="AJ49" s="35"/>
      <c r="AK49" s="35"/>
      <c r="AL49" s="35"/>
      <c r="AM49" s="35"/>
      <c r="AN49" s="35"/>
      <c r="AO49" s="35"/>
      <c r="AP49" s="35"/>
      <c r="AQ49" s="35"/>
      <c r="AR49" s="39"/>
    </row>
    <row r="50" spans="1:44" s="9" customFormat="1" ht="15" customHeight="1" x14ac:dyDescent="0.25">
      <c r="A50" s="23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24"/>
      <c r="AH50" s="57"/>
      <c r="AI50" s="35"/>
      <c r="AJ50" s="35"/>
      <c r="AK50" s="35"/>
      <c r="AL50" s="35"/>
      <c r="AM50" s="35"/>
      <c r="AN50" s="35"/>
      <c r="AO50" s="35"/>
      <c r="AP50" s="35"/>
      <c r="AQ50" s="35"/>
      <c r="AR50" s="39"/>
    </row>
    <row r="51" spans="1:44" s="9" customFormat="1" ht="15" customHeight="1" x14ac:dyDescent="0.25">
      <c r="A51" s="23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24"/>
      <c r="AH51" s="57"/>
      <c r="AI51" s="35"/>
      <c r="AJ51" s="35"/>
      <c r="AK51" s="35"/>
      <c r="AL51" s="35"/>
      <c r="AM51" s="35"/>
      <c r="AN51" s="35"/>
      <c r="AO51" s="35"/>
      <c r="AP51" s="35"/>
      <c r="AQ51" s="35"/>
      <c r="AR51" s="39"/>
    </row>
    <row r="52" spans="1:44" s="9" customFormat="1" ht="15" customHeight="1" x14ac:dyDescent="0.25">
      <c r="A52" s="23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24"/>
      <c r="AH52" s="57"/>
      <c r="AI52" s="35"/>
      <c r="AJ52" s="35"/>
      <c r="AK52" s="35"/>
      <c r="AL52" s="35"/>
      <c r="AM52" s="35"/>
      <c r="AN52" s="35"/>
      <c r="AO52" s="35"/>
      <c r="AP52" s="35"/>
      <c r="AQ52" s="35"/>
      <c r="AR52" s="39"/>
    </row>
    <row r="53" spans="1:44" s="9" customFormat="1" ht="15" customHeight="1" x14ac:dyDescent="0.25">
      <c r="A53" s="23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24"/>
      <c r="AH53" s="57"/>
      <c r="AI53" s="35"/>
      <c r="AJ53" s="35"/>
      <c r="AK53" s="35"/>
      <c r="AL53" s="35"/>
      <c r="AM53" s="35"/>
      <c r="AN53" s="35"/>
      <c r="AO53" s="35"/>
      <c r="AP53" s="35"/>
      <c r="AQ53" s="35"/>
      <c r="AR53" s="39"/>
    </row>
    <row r="54" spans="1:44" s="9" customFormat="1" ht="15" customHeight="1" x14ac:dyDescent="0.25">
      <c r="A54" s="23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24"/>
      <c r="AH54" s="57"/>
      <c r="AI54" s="35"/>
      <c r="AJ54" s="35"/>
      <c r="AK54" s="35"/>
      <c r="AL54" s="35"/>
      <c r="AM54" s="35"/>
      <c r="AN54" s="35"/>
      <c r="AO54" s="35"/>
      <c r="AP54" s="35"/>
      <c r="AQ54" s="35"/>
      <c r="AR54" s="39"/>
    </row>
    <row r="55" spans="1:44" s="9" customFormat="1" ht="15" customHeight="1" x14ac:dyDescent="0.25">
      <c r="A55" s="23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24"/>
      <c r="AH55" s="57"/>
      <c r="AI55" s="35"/>
      <c r="AJ55" s="35"/>
      <c r="AK55" s="35"/>
      <c r="AL55" s="35"/>
      <c r="AM55" s="35"/>
      <c r="AN55" s="35"/>
      <c r="AO55" s="35"/>
      <c r="AP55" s="35"/>
      <c r="AQ55" s="35"/>
      <c r="AR55" s="39"/>
    </row>
    <row r="56" spans="1:44" s="9" customFormat="1" ht="15" customHeight="1" x14ac:dyDescent="0.25">
      <c r="A56" s="23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24"/>
      <c r="AH56" s="57"/>
      <c r="AI56" s="35"/>
      <c r="AJ56" s="35"/>
      <c r="AK56" s="35"/>
      <c r="AL56" s="35"/>
      <c r="AM56" s="35"/>
      <c r="AN56" s="35"/>
      <c r="AO56" s="35"/>
      <c r="AP56" s="35"/>
      <c r="AQ56" s="35"/>
      <c r="AR56" s="39"/>
    </row>
    <row r="57" spans="1:44" s="9" customFormat="1" ht="15" customHeight="1" x14ac:dyDescent="0.25">
      <c r="A57" s="2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24"/>
      <c r="AH57" s="57"/>
      <c r="AI57" s="35"/>
      <c r="AJ57" s="35"/>
      <c r="AK57" s="35"/>
      <c r="AL57" s="35"/>
      <c r="AM57" s="35"/>
      <c r="AN57" s="35"/>
      <c r="AO57" s="35"/>
      <c r="AP57" s="35"/>
      <c r="AQ57" s="35"/>
      <c r="AR57" s="39"/>
    </row>
    <row r="58" spans="1:44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24"/>
      <c r="AH58" s="57"/>
      <c r="AI58" s="35"/>
      <c r="AJ58" s="35"/>
      <c r="AK58" s="35"/>
      <c r="AL58" s="35"/>
      <c r="AM58" s="35"/>
      <c r="AN58" s="35"/>
      <c r="AO58" s="35"/>
      <c r="AP58" s="35"/>
      <c r="AQ58" s="35"/>
      <c r="AR58" s="39"/>
    </row>
    <row r="59" spans="1:44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24"/>
      <c r="AH59" s="57"/>
      <c r="AI59" s="35"/>
      <c r="AJ59" s="35"/>
      <c r="AK59" s="35"/>
      <c r="AL59" s="35"/>
      <c r="AM59" s="35"/>
      <c r="AN59" s="35"/>
      <c r="AO59" s="35"/>
      <c r="AP59" s="35"/>
      <c r="AQ59" s="35"/>
      <c r="AR59" s="39"/>
    </row>
    <row r="60" spans="1:44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24"/>
      <c r="AH60" s="57"/>
      <c r="AI60" s="35"/>
      <c r="AJ60" s="35"/>
      <c r="AK60" s="35"/>
      <c r="AL60" s="35"/>
      <c r="AM60" s="35"/>
      <c r="AN60" s="35"/>
      <c r="AO60" s="35"/>
      <c r="AP60" s="35"/>
      <c r="AQ60" s="35"/>
      <c r="AR60" s="39"/>
    </row>
    <row r="61" spans="1:44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24"/>
      <c r="AH61" s="57"/>
      <c r="AI61" s="35"/>
      <c r="AJ61" s="35"/>
      <c r="AK61" s="35"/>
      <c r="AL61" s="35"/>
      <c r="AM61" s="35"/>
      <c r="AN61" s="35"/>
      <c r="AO61" s="35"/>
      <c r="AP61" s="35"/>
      <c r="AQ61" s="35"/>
      <c r="AR61" s="39"/>
    </row>
    <row r="62" spans="1:44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24"/>
      <c r="AH62" s="57"/>
      <c r="AI62" s="35"/>
      <c r="AJ62" s="35"/>
      <c r="AK62" s="35"/>
      <c r="AL62" s="35"/>
      <c r="AM62" s="35"/>
      <c r="AN62" s="35"/>
      <c r="AO62" s="35"/>
      <c r="AP62" s="35"/>
      <c r="AQ62" s="35"/>
      <c r="AR62" s="39"/>
    </row>
    <row r="63" spans="1:44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24"/>
      <c r="AH63" s="57"/>
      <c r="AI63" s="35"/>
      <c r="AJ63" s="35"/>
      <c r="AK63" s="35"/>
      <c r="AL63" s="35"/>
      <c r="AM63" s="35"/>
      <c r="AN63" s="35"/>
      <c r="AO63" s="35"/>
      <c r="AP63" s="35"/>
      <c r="AQ63" s="35"/>
      <c r="AR63" s="39"/>
    </row>
    <row r="64" spans="1:44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24"/>
      <c r="AH64" s="57"/>
      <c r="AI64" s="35"/>
      <c r="AJ64" s="35"/>
      <c r="AK64" s="35"/>
      <c r="AL64" s="35"/>
      <c r="AM64" s="35"/>
      <c r="AN64" s="35"/>
      <c r="AO64" s="35"/>
      <c r="AP64" s="35"/>
      <c r="AQ64" s="35"/>
      <c r="AR64" s="39"/>
    </row>
    <row r="65" spans="1:44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24"/>
      <c r="AH65" s="57"/>
      <c r="AI65" s="35"/>
      <c r="AJ65" s="35"/>
      <c r="AK65" s="35"/>
      <c r="AL65" s="35"/>
      <c r="AM65" s="35"/>
      <c r="AN65" s="35"/>
      <c r="AO65" s="35"/>
      <c r="AP65" s="35"/>
      <c r="AQ65" s="35"/>
      <c r="AR65" s="39"/>
    </row>
    <row r="66" spans="1:44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24"/>
      <c r="AH66" s="57"/>
      <c r="AI66" s="35"/>
      <c r="AJ66" s="35"/>
      <c r="AK66" s="35"/>
      <c r="AL66" s="35"/>
      <c r="AM66" s="35"/>
      <c r="AN66" s="35"/>
      <c r="AO66" s="35"/>
      <c r="AP66" s="35"/>
      <c r="AQ66" s="35"/>
      <c r="AR66" s="39"/>
    </row>
    <row r="67" spans="1:44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24"/>
      <c r="AH67" s="57"/>
      <c r="AI67" s="35"/>
      <c r="AJ67" s="35"/>
      <c r="AK67" s="35"/>
      <c r="AL67" s="35"/>
      <c r="AM67" s="35"/>
      <c r="AN67" s="35"/>
      <c r="AO67" s="35"/>
      <c r="AP67" s="35"/>
      <c r="AQ67" s="35"/>
      <c r="AR67" s="39"/>
    </row>
    <row r="68" spans="1:44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24"/>
      <c r="AH68" s="57"/>
      <c r="AI68" s="35"/>
      <c r="AJ68" s="35"/>
      <c r="AK68" s="35"/>
      <c r="AL68" s="35"/>
      <c r="AM68" s="35"/>
      <c r="AN68" s="35"/>
      <c r="AO68" s="35"/>
      <c r="AP68" s="35"/>
      <c r="AQ68" s="35"/>
      <c r="AR68" s="39"/>
    </row>
    <row r="69" spans="1:44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24"/>
      <c r="AH69" s="57"/>
      <c r="AI69" s="35"/>
      <c r="AJ69" s="35"/>
      <c r="AK69" s="35"/>
      <c r="AL69" s="35"/>
      <c r="AM69" s="35"/>
      <c r="AN69" s="35"/>
      <c r="AO69" s="35"/>
      <c r="AP69" s="35"/>
      <c r="AQ69" s="35"/>
      <c r="AR69" s="39"/>
    </row>
    <row r="70" spans="1:44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24"/>
      <c r="AH70" s="57"/>
      <c r="AI70" s="35"/>
      <c r="AJ70" s="35"/>
      <c r="AK70" s="35"/>
      <c r="AL70" s="35"/>
      <c r="AM70" s="35"/>
      <c r="AN70" s="35"/>
      <c r="AO70" s="35"/>
      <c r="AP70" s="35"/>
      <c r="AQ70" s="35"/>
    </row>
    <row r="71" spans="1:44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24"/>
      <c r="AH71" s="57"/>
      <c r="AI71" s="35"/>
      <c r="AJ71" s="35"/>
      <c r="AK71" s="35"/>
      <c r="AL71" s="35"/>
      <c r="AM71" s="35"/>
      <c r="AN71" s="35"/>
      <c r="AO71" s="35"/>
      <c r="AP71" s="35"/>
      <c r="AQ71" s="35"/>
    </row>
    <row r="72" spans="1:44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24"/>
      <c r="AH72" s="57"/>
      <c r="AI72" s="35"/>
      <c r="AJ72" s="35"/>
      <c r="AK72" s="35"/>
      <c r="AL72" s="35"/>
      <c r="AM72" s="35"/>
      <c r="AN72" s="35"/>
      <c r="AO72" s="35"/>
      <c r="AP72" s="35"/>
      <c r="AQ72" s="35"/>
    </row>
    <row r="73" spans="1:44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24"/>
      <c r="AH73" s="57"/>
      <c r="AI73" s="35"/>
      <c r="AJ73" s="35"/>
      <c r="AK73" s="35"/>
      <c r="AL73" s="35"/>
      <c r="AM73" s="35"/>
      <c r="AN73" s="35"/>
      <c r="AO73" s="35"/>
      <c r="AP73" s="35"/>
      <c r="AQ73" s="35"/>
      <c r="AR73" s="3"/>
    </row>
    <row r="74" spans="1:44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24"/>
      <c r="AH74" s="57"/>
      <c r="AI74" s="35"/>
      <c r="AJ74" s="35"/>
      <c r="AK74" s="35"/>
      <c r="AL74" s="35"/>
      <c r="AM74" s="35"/>
      <c r="AN74" s="35"/>
      <c r="AO74" s="35"/>
      <c r="AP74" s="35"/>
      <c r="AQ74" s="35"/>
      <c r="AR74" s="3"/>
    </row>
    <row r="75" spans="1:44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24"/>
      <c r="AH75" s="57"/>
      <c r="AI75" s="35"/>
      <c r="AJ75" s="35"/>
      <c r="AK75" s="35"/>
      <c r="AL75" s="35"/>
      <c r="AM75" s="35"/>
      <c r="AN75" s="35"/>
      <c r="AO75" s="35"/>
      <c r="AP75" s="35"/>
      <c r="AQ75" s="35"/>
      <c r="AR75" s="3"/>
    </row>
    <row r="76" spans="1:44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24"/>
      <c r="AH76" s="57"/>
      <c r="AI76" s="35"/>
      <c r="AJ76" s="35"/>
      <c r="AK76" s="35"/>
      <c r="AL76" s="35"/>
      <c r="AM76" s="35"/>
      <c r="AN76" s="35"/>
      <c r="AO76" s="35"/>
      <c r="AP76" s="35"/>
      <c r="AQ76" s="35"/>
      <c r="AR76" s="3"/>
    </row>
    <row r="77" spans="1:44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24"/>
      <c r="AH77" s="57"/>
      <c r="AI77" s="35"/>
      <c r="AJ77" s="35"/>
      <c r="AK77" s="35"/>
      <c r="AL77" s="35"/>
      <c r="AM77" s="35"/>
      <c r="AN77" s="35"/>
      <c r="AO77" s="35"/>
      <c r="AP77" s="35"/>
      <c r="AQ77" s="35"/>
      <c r="AR77" s="3"/>
    </row>
    <row r="78" spans="1:44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24"/>
      <c r="AH78" s="57"/>
      <c r="AI78" s="35"/>
      <c r="AJ78" s="35"/>
      <c r="AK78" s="35"/>
      <c r="AL78" s="35"/>
      <c r="AM78" s="35"/>
      <c r="AN78" s="35"/>
      <c r="AO78" s="35"/>
      <c r="AP78" s="35"/>
      <c r="AQ78" s="35"/>
      <c r="AR78" s="3"/>
    </row>
    <row r="79" spans="1:44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24"/>
      <c r="AH79" s="57"/>
      <c r="AI79" s="35"/>
      <c r="AJ79" s="35"/>
      <c r="AK79" s="35"/>
      <c r="AL79" s="35"/>
      <c r="AM79" s="35"/>
      <c r="AN79" s="35"/>
      <c r="AO79" s="35"/>
      <c r="AP79" s="35"/>
      <c r="AQ79" s="35"/>
      <c r="AR79" s="3"/>
    </row>
    <row r="80" spans="1:44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24"/>
      <c r="AH80" s="57"/>
      <c r="AI80" s="35"/>
      <c r="AJ80" s="35"/>
      <c r="AK80" s="35"/>
      <c r="AL80" s="35"/>
      <c r="AM80" s="35"/>
      <c r="AN80" s="35"/>
      <c r="AO80" s="35"/>
      <c r="AP80" s="35"/>
      <c r="AQ80" s="35"/>
      <c r="AR80" s="3"/>
    </row>
    <row r="81" spans="1:44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24"/>
      <c r="AH81" s="57"/>
      <c r="AI81" s="35"/>
      <c r="AJ81" s="35"/>
      <c r="AK81" s="35"/>
      <c r="AL81" s="35"/>
      <c r="AM81" s="35"/>
      <c r="AN81" s="35"/>
      <c r="AO81" s="35"/>
      <c r="AP81" s="35"/>
      <c r="AQ81" s="35"/>
      <c r="AR81" s="3"/>
    </row>
    <row r="82" spans="1:44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24"/>
      <c r="AH82" s="57"/>
      <c r="AI82" s="35"/>
      <c r="AJ82" s="35"/>
      <c r="AK82" s="35"/>
      <c r="AL82" s="35"/>
      <c r="AM82" s="35"/>
      <c r="AN82" s="35"/>
      <c r="AO82" s="35"/>
      <c r="AP82" s="35"/>
      <c r="AQ82" s="35"/>
      <c r="AR82" s="3"/>
    </row>
    <row r="83" spans="1:44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24"/>
      <c r="AH83" s="57"/>
      <c r="AI83" s="35"/>
      <c r="AJ83" s="35"/>
      <c r="AK83" s="35"/>
      <c r="AL83" s="35"/>
      <c r="AM83" s="35"/>
      <c r="AN83" s="35"/>
      <c r="AO83" s="35"/>
      <c r="AP83" s="35"/>
      <c r="AQ83" s="35"/>
      <c r="AR83" s="3"/>
    </row>
    <row r="84" spans="1:44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24"/>
      <c r="AH84" s="57"/>
      <c r="AI84" s="35"/>
      <c r="AJ84" s="35"/>
      <c r="AK84" s="35"/>
      <c r="AL84" s="35"/>
      <c r="AM84" s="35"/>
      <c r="AN84" s="35"/>
      <c r="AO84" s="35"/>
      <c r="AP84" s="35"/>
      <c r="AQ84" s="35"/>
      <c r="AR84" s="3"/>
    </row>
    <row r="85" spans="1:44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24"/>
      <c r="AH85" s="57"/>
      <c r="AI85" s="35"/>
      <c r="AJ85" s="35"/>
      <c r="AK85" s="35"/>
      <c r="AL85" s="35"/>
      <c r="AM85" s="35"/>
      <c r="AN85" s="35"/>
      <c r="AO85" s="35"/>
      <c r="AP85" s="35"/>
      <c r="AQ85" s="35"/>
      <c r="AR85" s="3"/>
    </row>
    <row r="86" spans="1:44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24"/>
      <c r="AH86" s="57"/>
      <c r="AI86" s="35"/>
      <c r="AJ86" s="35"/>
      <c r="AK86" s="35"/>
      <c r="AL86" s="35"/>
      <c r="AM86" s="35"/>
      <c r="AN86" s="35"/>
      <c r="AO86" s="35"/>
      <c r="AP86" s="35"/>
      <c r="AQ86" s="35"/>
      <c r="AR86" s="3"/>
    </row>
    <row r="87" spans="1:44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24"/>
      <c r="AH87" s="57"/>
      <c r="AI87" s="35"/>
      <c r="AJ87" s="35"/>
      <c r="AK87" s="35"/>
      <c r="AL87" s="35"/>
      <c r="AM87" s="35"/>
      <c r="AN87" s="35"/>
      <c r="AO87" s="35"/>
      <c r="AP87" s="35"/>
      <c r="AQ87" s="35"/>
      <c r="AR87" s="3"/>
    </row>
    <row r="88" spans="1:44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24"/>
      <c r="AH88" s="57"/>
      <c r="AI88" s="35"/>
      <c r="AJ88" s="35"/>
      <c r="AK88" s="35"/>
      <c r="AL88" s="35"/>
      <c r="AM88" s="35"/>
      <c r="AN88" s="35"/>
      <c r="AO88" s="35"/>
      <c r="AP88" s="35"/>
      <c r="AQ88" s="35"/>
      <c r="AR88" s="3"/>
    </row>
    <row r="89" spans="1:44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24"/>
      <c r="AH89" s="57"/>
      <c r="AI89" s="35"/>
      <c r="AJ89" s="35"/>
      <c r="AK89" s="35"/>
      <c r="AL89" s="35"/>
      <c r="AM89" s="35"/>
      <c r="AN89" s="35"/>
      <c r="AO89" s="35"/>
      <c r="AP89" s="35"/>
      <c r="AQ89" s="35"/>
      <c r="AR89" s="3"/>
    </row>
    <row r="90" spans="1:44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24"/>
      <c r="AH90" s="57"/>
      <c r="AI90" s="35"/>
      <c r="AJ90" s="35"/>
      <c r="AK90" s="35"/>
      <c r="AL90" s="35"/>
      <c r="AM90" s="35"/>
      <c r="AN90" s="35"/>
      <c r="AO90" s="35"/>
      <c r="AP90" s="35"/>
      <c r="AQ90" s="35"/>
      <c r="AR90" s="3"/>
    </row>
    <row r="91" spans="1:44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24"/>
      <c r="AH91" s="57"/>
      <c r="AI91" s="35"/>
      <c r="AJ91" s="35"/>
      <c r="AK91" s="35"/>
      <c r="AL91" s="35"/>
      <c r="AM91" s="35"/>
      <c r="AN91" s="35"/>
      <c r="AO91" s="35"/>
      <c r="AP91" s="35"/>
      <c r="AQ91" s="35"/>
      <c r="AR91" s="3"/>
    </row>
    <row r="92" spans="1:44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24"/>
      <c r="Q92" s="24"/>
      <c r="R92" s="24"/>
      <c r="S92" s="24"/>
      <c r="T92" s="24"/>
      <c r="U92" s="35"/>
      <c r="V92" s="38"/>
      <c r="W92" s="35"/>
      <c r="X92" s="35"/>
      <c r="Y92" s="24"/>
      <c r="Z92" s="24"/>
      <c r="AA92" s="24"/>
      <c r="AB92" s="24"/>
      <c r="AC92" s="24"/>
      <c r="AD92" s="24"/>
      <c r="AE92" s="24"/>
      <c r="AF92" s="24"/>
      <c r="AG92" s="24"/>
      <c r="AH92" s="57"/>
      <c r="AI92" s="35"/>
      <c r="AJ92" s="35"/>
      <c r="AK92" s="24"/>
      <c r="AL92" s="24"/>
      <c r="AM92" s="24"/>
      <c r="AN92" s="24"/>
      <c r="AO92" s="24"/>
      <c r="AP92" s="24"/>
      <c r="AQ92" s="24"/>
      <c r="AR92" s="3"/>
    </row>
    <row r="93" spans="1:44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24"/>
      <c r="Q93" s="24"/>
      <c r="R93" s="24"/>
      <c r="S93" s="24"/>
      <c r="T93" s="24"/>
      <c r="U93" s="35"/>
      <c r="V93" s="38"/>
      <c r="W93" s="35"/>
      <c r="X93" s="35"/>
      <c r="Y93" s="24"/>
      <c r="Z93" s="24"/>
      <c r="AA93" s="24"/>
      <c r="AB93" s="24"/>
      <c r="AC93" s="24"/>
      <c r="AD93" s="24"/>
      <c r="AE93" s="24"/>
      <c r="AF93" s="24"/>
      <c r="AG93" s="24"/>
      <c r="AH93" s="57"/>
      <c r="AI93" s="35"/>
      <c r="AJ93" s="35"/>
      <c r="AK93" s="24"/>
      <c r="AL93" s="24"/>
      <c r="AM93" s="24"/>
      <c r="AN93" s="24"/>
      <c r="AO93" s="24"/>
      <c r="AP93" s="24"/>
      <c r="AQ93" s="24"/>
      <c r="AR93" s="3"/>
    </row>
    <row r="94" spans="1:44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24"/>
      <c r="Q94" s="24"/>
      <c r="R94" s="24"/>
      <c r="S94" s="24"/>
      <c r="T94" s="24"/>
      <c r="U94" s="35"/>
      <c r="V94" s="38"/>
      <c r="W94" s="35"/>
      <c r="X94" s="35"/>
      <c r="Y94" s="24"/>
      <c r="Z94" s="24"/>
      <c r="AA94" s="24"/>
      <c r="AB94" s="24"/>
      <c r="AC94" s="24"/>
      <c r="AD94" s="24"/>
      <c r="AE94" s="24"/>
      <c r="AF94" s="24"/>
      <c r="AG94" s="24"/>
      <c r="AH94" s="57"/>
      <c r="AI94" s="35"/>
      <c r="AJ94" s="35"/>
      <c r="AK94" s="24"/>
      <c r="AL94" s="24"/>
      <c r="AM94" s="24"/>
      <c r="AN94" s="24"/>
      <c r="AO94" s="24"/>
      <c r="AP94" s="24"/>
      <c r="AQ94" s="24"/>
      <c r="AR94" s="3"/>
    </row>
    <row r="95" spans="1:44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24"/>
      <c r="Q95" s="24"/>
      <c r="R95" s="24"/>
      <c r="S95" s="24"/>
      <c r="T95" s="24"/>
      <c r="U95" s="35"/>
      <c r="V95" s="38"/>
      <c r="W95" s="35"/>
      <c r="X95" s="35"/>
      <c r="Y95" s="24"/>
      <c r="Z95" s="24"/>
      <c r="AA95" s="24"/>
      <c r="AB95" s="24"/>
      <c r="AC95" s="24"/>
      <c r="AD95" s="24"/>
      <c r="AE95" s="24"/>
      <c r="AF95" s="24"/>
      <c r="AG95" s="24"/>
      <c r="AH95" s="57"/>
      <c r="AI95" s="35"/>
      <c r="AJ95" s="35"/>
      <c r="AK95" s="24"/>
      <c r="AL95" s="24"/>
      <c r="AM95" s="24"/>
      <c r="AN95" s="24"/>
      <c r="AO95" s="24"/>
      <c r="AP95" s="24"/>
      <c r="AQ95" s="24"/>
      <c r="AR95" s="3"/>
    </row>
    <row r="96" spans="1:44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24"/>
      <c r="Q96" s="24"/>
      <c r="R96" s="24"/>
      <c r="S96" s="24"/>
      <c r="T96" s="24"/>
      <c r="U96" s="35"/>
      <c r="V96" s="38"/>
      <c r="W96" s="35"/>
      <c r="X96" s="35"/>
      <c r="Y96" s="24"/>
      <c r="Z96" s="24"/>
      <c r="AA96" s="24"/>
      <c r="AB96" s="24"/>
      <c r="AC96" s="24"/>
      <c r="AD96" s="24"/>
      <c r="AE96" s="24"/>
      <c r="AF96" s="24"/>
      <c r="AG96" s="24"/>
      <c r="AH96" s="57"/>
      <c r="AI96" s="35"/>
      <c r="AJ96" s="35"/>
      <c r="AK96" s="24"/>
      <c r="AL96" s="24"/>
      <c r="AM96" s="24"/>
      <c r="AN96" s="24"/>
      <c r="AO96" s="24"/>
      <c r="AP96" s="24"/>
      <c r="AQ96" s="24"/>
      <c r="AR96" s="3"/>
    </row>
    <row r="97" spans="1:44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24"/>
      <c r="Q97" s="24"/>
      <c r="R97" s="24"/>
      <c r="S97" s="24"/>
      <c r="T97" s="24"/>
      <c r="U97" s="35"/>
      <c r="V97" s="38"/>
      <c r="W97" s="35"/>
      <c r="X97" s="35"/>
      <c r="Y97" s="24"/>
      <c r="Z97" s="24"/>
      <c r="AA97" s="24"/>
      <c r="AB97" s="24"/>
      <c r="AC97" s="24"/>
      <c r="AD97" s="24"/>
      <c r="AE97" s="24"/>
      <c r="AF97" s="24"/>
      <c r="AG97" s="24"/>
      <c r="AH97" s="57"/>
      <c r="AI97" s="35"/>
      <c r="AJ97" s="35"/>
      <c r="AK97" s="24"/>
      <c r="AL97" s="24"/>
      <c r="AM97" s="24"/>
      <c r="AN97" s="24"/>
      <c r="AO97" s="24"/>
      <c r="AP97" s="24"/>
      <c r="AQ97" s="24"/>
      <c r="AR97" s="3"/>
    </row>
    <row r="98" spans="1:44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24"/>
      <c r="Q98" s="24"/>
      <c r="R98" s="24"/>
      <c r="S98" s="24"/>
      <c r="T98" s="24"/>
      <c r="U98" s="35"/>
      <c r="V98" s="38"/>
      <c r="W98" s="35"/>
      <c r="X98" s="35"/>
      <c r="Y98" s="24"/>
      <c r="Z98" s="24"/>
      <c r="AA98" s="24"/>
      <c r="AB98" s="24"/>
      <c r="AC98" s="24"/>
      <c r="AD98" s="24"/>
      <c r="AE98" s="24"/>
      <c r="AF98" s="24"/>
      <c r="AG98" s="24"/>
      <c r="AH98" s="57"/>
      <c r="AI98" s="35"/>
      <c r="AJ98" s="35"/>
      <c r="AK98" s="24"/>
      <c r="AL98" s="24"/>
      <c r="AM98" s="24"/>
      <c r="AN98" s="24"/>
      <c r="AO98" s="24"/>
      <c r="AP98" s="24"/>
      <c r="AQ98" s="24"/>
      <c r="AR98" s="3"/>
    </row>
    <row r="99" spans="1:44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24"/>
      <c r="Q99" s="24"/>
      <c r="R99" s="24"/>
      <c r="S99" s="24"/>
      <c r="T99" s="24"/>
      <c r="U99" s="35"/>
      <c r="V99" s="38"/>
      <c r="W99" s="35"/>
      <c r="X99" s="35"/>
      <c r="Y99" s="24"/>
      <c r="Z99" s="24"/>
      <c r="AA99" s="24"/>
      <c r="AB99" s="24"/>
      <c r="AC99" s="24"/>
      <c r="AD99" s="24"/>
      <c r="AE99" s="24"/>
      <c r="AF99" s="24"/>
      <c r="AG99" s="24"/>
      <c r="AH99" s="57"/>
      <c r="AI99" s="35"/>
      <c r="AJ99" s="35"/>
      <c r="AK99" s="24"/>
      <c r="AL99" s="24"/>
      <c r="AM99" s="24"/>
      <c r="AN99" s="24"/>
      <c r="AO99" s="24"/>
      <c r="AP99" s="24"/>
      <c r="AQ99" s="24"/>
      <c r="AR99" s="3"/>
    </row>
    <row r="100" spans="1:44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24"/>
      <c r="Q100" s="24"/>
      <c r="R100" s="24"/>
      <c r="S100" s="24"/>
      <c r="T100" s="24"/>
      <c r="U100" s="35"/>
      <c r="V100" s="38"/>
      <c r="W100" s="35"/>
      <c r="X100" s="35"/>
      <c r="Y100" s="24"/>
      <c r="Z100" s="24"/>
      <c r="AA100" s="24"/>
      <c r="AB100" s="24"/>
      <c r="AC100" s="24"/>
      <c r="AD100" s="24"/>
      <c r="AE100" s="24"/>
      <c r="AF100" s="24"/>
      <c r="AG100" s="24"/>
      <c r="AH100" s="57"/>
      <c r="AI100" s="35"/>
      <c r="AJ100" s="35"/>
      <c r="AK100" s="24"/>
      <c r="AL100" s="24"/>
      <c r="AM100" s="24"/>
      <c r="AN100" s="24"/>
      <c r="AO100" s="24"/>
      <c r="AP100" s="24"/>
      <c r="AQ100" s="24"/>
      <c r="AR100" s="3"/>
    </row>
    <row r="101" spans="1:44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24"/>
      <c r="Q101" s="24"/>
      <c r="R101" s="24"/>
      <c r="S101" s="24"/>
      <c r="T101" s="24"/>
      <c r="U101" s="35"/>
      <c r="V101" s="38"/>
      <c r="W101" s="35"/>
      <c r="X101" s="35"/>
      <c r="Y101" s="24"/>
      <c r="Z101" s="24"/>
      <c r="AA101" s="24"/>
      <c r="AB101" s="24"/>
      <c r="AC101" s="24"/>
      <c r="AD101" s="24"/>
      <c r="AE101" s="24"/>
      <c r="AF101" s="24"/>
      <c r="AG101" s="24"/>
      <c r="AH101" s="57"/>
      <c r="AI101" s="35"/>
      <c r="AJ101" s="35"/>
      <c r="AK101" s="24"/>
      <c r="AL101" s="24"/>
      <c r="AM101" s="24"/>
      <c r="AN101" s="24"/>
      <c r="AO101" s="24"/>
      <c r="AP101" s="24"/>
      <c r="AQ101" s="24"/>
      <c r="AR101" s="3"/>
    </row>
    <row r="102" spans="1:44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24"/>
      <c r="Q102" s="24"/>
      <c r="R102" s="24"/>
      <c r="S102" s="24"/>
      <c r="T102" s="24"/>
      <c r="U102" s="35"/>
      <c r="V102" s="38"/>
      <c r="W102" s="35"/>
      <c r="X102" s="35"/>
      <c r="Y102" s="24"/>
      <c r="Z102" s="24"/>
      <c r="AA102" s="24"/>
      <c r="AB102" s="24"/>
      <c r="AC102" s="24"/>
      <c r="AD102" s="24"/>
      <c r="AE102" s="24"/>
      <c r="AF102" s="24"/>
      <c r="AG102" s="24"/>
      <c r="AH102" s="57"/>
      <c r="AI102" s="35"/>
      <c r="AJ102" s="35"/>
      <c r="AK102" s="24"/>
      <c r="AL102" s="24"/>
      <c r="AM102" s="24"/>
      <c r="AN102" s="24"/>
      <c r="AO102" s="24"/>
      <c r="AP102" s="24"/>
      <c r="AQ102" s="24"/>
      <c r="AR102" s="3"/>
    </row>
    <row r="103" spans="1:44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24"/>
      <c r="Q103" s="24"/>
      <c r="R103" s="24"/>
      <c r="S103" s="24"/>
      <c r="T103" s="24"/>
      <c r="U103" s="35"/>
      <c r="V103" s="38"/>
      <c r="W103" s="35"/>
      <c r="X103" s="35"/>
      <c r="Y103" s="24"/>
      <c r="Z103" s="24"/>
      <c r="AA103" s="24"/>
      <c r="AB103" s="24"/>
      <c r="AC103" s="24"/>
      <c r="AD103" s="24"/>
      <c r="AE103" s="24"/>
      <c r="AF103" s="24"/>
      <c r="AG103" s="24"/>
      <c r="AH103" s="57"/>
      <c r="AI103" s="35"/>
      <c r="AJ103" s="35"/>
      <c r="AK103" s="24"/>
      <c r="AL103" s="24"/>
      <c r="AM103" s="24"/>
      <c r="AN103" s="24"/>
      <c r="AO103" s="24"/>
      <c r="AP103" s="24"/>
      <c r="AQ103" s="24"/>
      <c r="AR103" s="3"/>
    </row>
    <row r="104" spans="1:44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24"/>
      <c r="Q104" s="24"/>
      <c r="R104" s="24"/>
      <c r="S104" s="24"/>
      <c r="T104" s="24"/>
      <c r="U104" s="35"/>
      <c r="V104" s="38"/>
      <c r="W104" s="35"/>
      <c r="X104" s="35"/>
      <c r="Y104" s="24"/>
      <c r="Z104" s="24"/>
      <c r="AA104" s="24"/>
      <c r="AB104" s="24"/>
      <c r="AC104" s="24"/>
      <c r="AD104" s="24"/>
      <c r="AE104" s="24"/>
      <c r="AF104" s="24"/>
      <c r="AG104" s="24"/>
      <c r="AH104" s="57"/>
      <c r="AI104" s="35"/>
      <c r="AJ104" s="35"/>
      <c r="AK104" s="24"/>
      <c r="AL104" s="24"/>
      <c r="AM104" s="24"/>
      <c r="AN104" s="24"/>
      <c r="AO104" s="24"/>
      <c r="AP104" s="24"/>
      <c r="AQ104" s="24"/>
      <c r="AR104" s="3"/>
    </row>
    <row r="105" spans="1:44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24"/>
      <c r="Q105" s="24"/>
      <c r="R105" s="24"/>
      <c r="S105" s="24"/>
      <c r="T105" s="24"/>
      <c r="U105" s="35"/>
      <c r="V105" s="38"/>
      <c r="W105" s="35"/>
      <c r="X105" s="35"/>
      <c r="Y105" s="24"/>
      <c r="Z105" s="24"/>
      <c r="AA105" s="24"/>
      <c r="AB105" s="24"/>
      <c r="AC105" s="24"/>
      <c r="AD105" s="24"/>
      <c r="AE105" s="24"/>
      <c r="AF105" s="24"/>
      <c r="AG105" s="24"/>
      <c r="AH105" s="57"/>
      <c r="AI105" s="35"/>
      <c r="AJ105" s="35"/>
      <c r="AK105" s="24"/>
      <c r="AL105" s="24"/>
      <c r="AM105" s="24"/>
      <c r="AN105" s="24"/>
      <c r="AO105" s="24"/>
      <c r="AP105" s="24"/>
      <c r="AQ105" s="24"/>
      <c r="AR105" s="3"/>
    </row>
    <row r="106" spans="1:44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24"/>
      <c r="Q106" s="24"/>
      <c r="R106" s="24"/>
      <c r="S106" s="24"/>
      <c r="T106" s="24"/>
      <c r="U106" s="35"/>
      <c r="V106" s="38"/>
      <c r="W106" s="35"/>
      <c r="X106" s="35"/>
      <c r="Y106" s="24"/>
      <c r="Z106" s="24"/>
      <c r="AA106" s="24"/>
      <c r="AB106" s="24"/>
      <c r="AC106" s="24"/>
      <c r="AD106" s="24"/>
      <c r="AE106" s="24"/>
      <c r="AF106" s="24"/>
      <c r="AG106" s="24"/>
      <c r="AH106" s="57"/>
      <c r="AI106" s="35"/>
      <c r="AJ106" s="35"/>
      <c r="AK106" s="24"/>
      <c r="AL106" s="24"/>
      <c r="AM106" s="24"/>
      <c r="AN106" s="24"/>
      <c r="AO106" s="24"/>
      <c r="AP106" s="24"/>
      <c r="AQ106" s="24"/>
      <c r="AR106" s="3"/>
    </row>
    <row r="107" spans="1:44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24"/>
      <c r="Q107" s="24"/>
      <c r="R107" s="24"/>
      <c r="S107" s="24"/>
      <c r="T107" s="24"/>
      <c r="U107" s="35"/>
      <c r="V107" s="38"/>
      <c r="W107" s="35"/>
      <c r="X107" s="35"/>
      <c r="Y107" s="24"/>
      <c r="Z107" s="24"/>
      <c r="AA107" s="24"/>
      <c r="AB107" s="24"/>
      <c r="AC107" s="24"/>
      <c r="AD107" s="24"/>
      <c r="AE107" s="24"/>
      <c r="AF107" s="24"/>
      <c r="AG107" s="24"/>
      <c r="AH107" s="57"/>
      <c r="AI107" s="35"/>
      <c r="AJ107" s="35"/>
      <c r="AK107" s="24"/>
      <c r="AL107" s="24"/>
      <c r="AM107" s="24"/>
      <c r="AN107" s="24"/>
      <c r="AO107" s="24"/>
      <c r="AP107" s="24"/>
      <c r="AQ107" s="24"/>
      <c r="AR107" s="3"/>
    </row>
    <row r="108" spans="1:44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24"/>
      <c r="Q108" s="24"/>
      <c r="R108" s="24"/>
      <c r="S108" s="24"/>
      <c r="T108" s="24"/>
      <c r="U108" s="35"/>
      <c r="V108" s="38"/>
      <c r="W108" s="35"/>
      <c r="X108" s="35"/>
      <c r="Y108" s="24"/>
      <c r="Z108" s="24"/>
      <c r="AA108" s="24"/>
      <c r="AB108" s="24"/>
      <c r="AC108" s="24"/>
      <c r="AD108" s="24"/>
      <c r="AE108" s="24"/>
      <c r="AF108" s="24"/>
      <c r="AG108" s="24"/>
      <c r="AH108" s="57"/>
      <c r="AI108" s="35"/>
      <c r="AJ108" s="35"/>
      <c r="AK108" s="24"/>
      <c r="AL108" s="24"/>
      <c r="AM108" s="24"/>
      <c r="AN108" s="24"/>
      <c r="AO108" s="24"/>
      <c r="AP108" s="24"/>
      <c r="AQ108" s="24"/>
      <c r="AR108" s="3"/>
    </row>
    <row r="109" spans="1:44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24"/>
      <c r="Q109" s="24"/>
      <c r="R109" s="24"/>
      <c r="S109" s="24"/>
      <c r="T109" s="24"/>
      <c r="U109" s="35"/>
      <c r="V109" s="38"/>
      <c r="W109" s="35"/>
      <c r="X109" s="35"/>
      <c r="Y109" s="24"/>
      <c r="Z109" s="24"/>
      <c r="AA109" s="24"/>
      <c r="AB109" s="24"/>
      <c r="AC109" s="24"/>
      <c r="AD109" s="24"/>
      <c r="AE109" s="24"/>
      <c r="AF109" s="24"/>
      <c r="AG109" s="24"/>
      <c r="AH109" s="57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4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24"/>
      <c r="Q110" s="24"/>
      <c r="R110" s="24"/>
      <c r="S110" s="24"/>
      <c r="T110" s="24"/>
      <c r="U110" s="35"/>
      <c r="V110" s="38"/>
      <c r="W110" s="35"/>
      <c r="X110" s="35"/>
      <c r="Y110" s="24"/>
      <c r="Z110" s="24"/>
      <c r="AA110" s="24"/>
      <c r="AB110" s="24"/>
      <c r="AC110" s="24"/>
      <c r="AD110" s="24"/>
      <c r="AE110" s="24"/>
      <c r="AF110" s="24"/>
      <c r="AG110" s="24"/>
      <c r="AH110" s="57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4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8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57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4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8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57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8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57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57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57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57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7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7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7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7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7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7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7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8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57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7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24"/>
      <c r="Q184" s="24"/>
      <c r="R184" s="24"/>
      <c r="S184" s="24"/>
      <c r="T184" s="24"/>
      <c r="U184" s="35"/>
      <c r="V184" s="38"/>
      <c r="W184" s="35"/>
      <c r="X184" s="35"/>
      <c r="Y184" s="24"/>
      <c r="Z184" s="24"/>
      <c r="AA184" s="24"/>
      <c r="AB184" s="24"/>
      <c r="AC184" s="24"/>
      <c r="AD184" s="24"/>
      <c r="AE184" s="24"/>
      <c r="AF184" s="24"/>
      <c r="AG184" s="24"/>
      <c r="AH184" s="57"/>
      <c r="AI184" s="35"/>
      <c r="AJ184" s="35"/>
      <c r="AK184" s="24"/>
      <c r="AL184" s="24"/>
      <c r="AM184" s="24"/>
      <c r="AN184" s="24"/>
      <c r="AO184" s="24"/>
      <c r="AP184" s="24"/>
      <c r="AQ184" s="24"/>
      <c r="AR184" s="3"/>
    </row>
    <row r="185" spans="1:44" ht="15" customHeight="1" x14ac:dyDescent="0.25">
      <c r="AG185" s="24"/>
      <c r="AH185" s="57"/>
      <c r="AI185" s="35"/>
      <c r="AJ185" s="35"/>
    </row>
    <row r="186" spans="1:44" ht="15" customHeight="1" x14ac:dyDescent="0.25">
      <c r="AG186" s="24"/>
      <c r="AH186" s="57"/>
      <c r="AI186" s="35"/>
      <c r="AJ186" s="35"/>
    </row>
    <row r="187" spans="1:44" ht="15" customHeight="1" x14ac:dyDescent="0.25">
      <c r="AG187" s="24"/>
      <c r="AH187" s="57"/>
      <c r="AI187" s="35"/>
      <c r="AJ187" s="35"/>
    </row>
    <row r="188" spans="1:44" ht="15" customHeight="1" x14ac:dyDescent="0.25">
      <c r="AG188" s="24"/>
      <c r="AH188" s="57"/>
      <c r="AI188" s="35"/>
      <c r="AJ188" s="35"/>
    </row>
    <row r="189" spans="1:44" ht="15" customHeight="1" x14ac:dyDescent="0.25">
      <c r="AG189" s="24"/>
      <c r="AH189" s="57"/>
      <c r="AI189" s="35"/>
      <c r="AJ189" s="35"/>
    </row>
    <row r="190" spans="1:44" ht="15" customHeight="1" x14ac:dyDescent="0.25">
      <c r="AG190" s="24"/>
      <c r="AH190" s="57"/>
      <c r="AI190" s="35"/>
      <c r="AJ190" s="35"/>
    </row>
    <row r="191" spans="1:44" ht="15" customHeight="1" x14ac:dyDescent="0.25">
      <c r="AG191" s="24"/>
      <c r="AH191" s="57"/>
      <c r="AI191" s="35"/>
      <c r="AJ191" s="3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>
      <selection activeCell="X4" sqref="X4:Z4"/>
    </sheetView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6" t="s">
        <v>75</v>
      </c>
      <c r="C1" s="6"/>
      <c r="D1" s="80"/>
      <c r="E1" s="85" t="s">
        <v>110</v>
      </c>
      <c r="F1" s="108"/>
      <c r="G1" s="65"/>
      <c r="H1" s="65"/>
      <c r="I1" s="7"/>
      <c r="J1" s="6"/>
      <c r="K1" s="77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08"/>
      <c r="AB1" s="108"/>
      <c r="AC1" s="65"/>
      <c r="AD1" s="65"/>
      <c r="AE1" s="7"/>
      <c r="AF1" s="6"/>
      <c r="AG1" s="77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27" t="s">
        <v>94</v>
      </c>
      <c r="C2" s="62"/>
      <c r="D2" s="128"/>
      <c r="E2" s="13" t="s">
        <v>12</v>
      </c>
      <c r="F2" s="14"/>
      <c r="G2" s="14"/>
      <c r="H2" s="14"/>
      <c r="I2" s="20"/>
      <c r="J2" s="15"/>
      <c r="K2" s="81"/>
      <c r="L2" s="22" t="s">
        <v>119</v>
      </c>
      <c r="M2" s="14"/>
      <c r="N2" s="14"/>
      <c r="O2" s="21"/>
      <c r="P2" s="19"/>
      <c r="Q2" s="22" t="s">
        <v>120</v>
      </c>
      <c r="R2" s="14"/>
      <c r="S2" s="14"/>
      <c r="T2" s="14"/>
      <c r="U2" s="20"/>
      <c r="V2" s="21"/>
      <c r="W2" s="19"/>
      <c r="X2" s="129" t="s">
        <v>121</v>
      </c>
      <c r="Y2" s="130"/>
      <c r="Z2" s="131"/>
      <c r="AA2" s="13" t="s">
        <v>12</v>
      </c>
      <c r="AB2" s="14"/>
      <c r="AC2" s="14"/>
      <c r="AD2" s="14"/>
      <c r="AE2" s="20"/>
      <c r="AF2" s="15"/>
      <c r="AG2" s="81"/>
      <c r="AH2" s="22" t="s">
        <v>122</v>
      </c>
      <c r="AI2" s="14"/>
      <c r="AJ2" s="14"/>
      <c r="AK2" s="21"/>
      <c r="AL2" s="19"/>
      <c r="AM2" s="22" t="s">
        <v>120</v>
      </c>
      <c r="AN2" s="14"/>
      <c r="AO2" s="14"/>
      <c r="AP2" s="14"/>
      <c r="AQ2" s="20"/>
      <c r="AR2" s="21"/>
      <c r="AS2" s="132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2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2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2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66"/>
      <c r="M4" s="18"/>
      <c r="N4" s="18"/>
      <c r="O4" s="18"/>
      <c r="P4" s="24"/>
      <c r="Q4" s="25"/>
      <c r="R4" s="25"/>
      <c r="S4" s="27"/>
      <c r="T4" s="25"/>
      <c r="U4" s="25"/>
      <c r="V4" s="133"/>
      <c r="W4" s="30"/>
      <c r="X4" s="25">
        <v>1990</v>
      </c>
      <c r="Y4" s="25" t="s">
        <v>69</v>
      </c>
      <c r="Z4" s="98" t="s">
        <v>76</v>
      </c>
      <c r="AA4" s="25">
        <v>4</v>
      </c>
      <c r="AB4" s="25">
        <v>0</v>
      </c>
      <c r="AC4" s="25">
        <v>1</v>
      </c>
      <c r="AD4" s="25">
        <v>1</v>
      </c>
      <c r="AE4" s="25"/>
      <c r="AF4" s="28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4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66"/>
      <c r="M5" s="18"/>
      <c r="N5" s="18"/>
      <c r="O5" s="18"/>
      <c r="P5" s="24"/>
      <c r="Q5" s="25"/>
      <c r="R5" s="25"/>
      <c r="S5" s="27"/>
      <c r="T5" s="25"/>
      <c r="U5" s="25"/>
      <c r="V5" s="133"/>
      <c r="W5" s="30"/>
      <c r="X5" s="25"/>
      <c r="Y5" s="29"/>
      <c r="Z5" s="26"/>
      <c r="AA5" s="25"/>
      <c r="AB5" s="25"/>
      <c r="AC5" s="25"/>
      <c r="AD5" s="27"/>
      <c r="AE5" s="25"/>
      <c r="AF5" s="28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34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>
        <v>1995</v>
      </c>
      <c r="C6" s="25" t="s">
        <v>67</v>
      </c>
      <c r="D6" s="26" t="s">
        <v>76</v>
      </c>
      <c r="E6" s="25">
        <v>24</v>
      </c>
      <c r="F6" s="25">
        <v>4</v>
      </c>
      <c r="G6" s="25">
        <v>7</v>
      </c>
      <c r="H6" s="25">
        <v>52</v>
      </c>
      <c r="I6" s="25">
        <v>137</v>
      </c>
      <c r="J6" s="25"/>
      <c r="K6" s="24"/>
      <c r="L6" s="18"/>
      <c r="M6" s="25" t="s">
        <v>79</v>
      </c>
      <c r="N6" s="18" t="s">
        <v>64</v>
      </c>
      <c r="O6" s="18"/>
      <c r="P6" s="24"/>
      <c r="Q6" s="25"/>
      <c r="R6" s="25"/>
      <c r="S6" s="27"/>
      <c r="T6" s="25"/>
      <c r="U6" s="25"/>
      <c r="V6" s="133"/>
      <c r="W6" s="30"/>
      <c r="X6" s="25"/>
      <c r="Y6" s="29"/>
      <c r="Z6" s="26"/>
      <c r="AA6" s="25"/>
      <c r="AB6" s="25"/>
      <c r="AC6" s="25"/>
      <c r="AD6" s="27"/>
      <c r="AE6" s="25"/>
      <c r="AF6" s="28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34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9"/>
      <c r="D7" s="26"/>
      <c r="E7" s="25"/>
      <c r="F7" s="25"/>
      <c r="G7" s="25"/>
      <c r="H7" s="27"/>
      <c r="I7" s="25"/>
      <c r="J7" s="28"/>
      <c r="K7" s="30"/>
      <c r="L7" s="66"/>
      <c r="M7" s="18"/>
      <c r="N7" s="18"/>
      <c r="O7" s="18"/>
      <c r="P7" s="24"/>
      <c r="Q7" s="25"/>
      <c r="R7" s="25"/>
      <c r="S7" s="27"/>
      <c r="T7" s="25"/>
      <c r="U7" s="25"/>
      <c r="V7" s="133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34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>
        <v>1997</v>
      </c>
      <c r="C8" s="29" t="s">
        <v>69</v>
      </c>
      <c r="D8" s="26" t="s">
        <v>76</v>
      </c>
      <c r="E8" s="25">
        <v>9</v>
      </c>
      <c r="F8" s="25">
        <v>1</v>
      </c>
      <c r="G8" s="25">
        <v>2</v>
      </c>
      <c r="H8" s="27">
        <v>13</v>
      </c>
      <c r="I8" s="25">
        <v>45</v>
      </c>
      <c r="J8" s="28"/>
      <c r="K8" s="30"/>
      <c r="L8" s="66"/>
      <c r="M8" s="18"/>
      <c r="N8" s="18"/>
      <c r="O8" s="18"/>
      <c r="P8" s="24"/>
      <c r="Q8" s="25"/>
      <c r="R8" s="25"/>
      <c r="S8" s="27"/>
      <c r="T8" s="25"/>
      <c r="U8" s="25"/>
      <c r="V8" s="133"/>
      <c r="W8" s="30"/>
      <c r="X8" s="25"/>
      <c r="Y8" s="29"/>
      <c r="Z8" s="26"/>
      <c r="AA8" s="25"/>
      <c r="AB8" s="25"/>
      <c r="AC8" s="25"/>
      <c r="AD8" s="27"/>
      <c r="AE8" s="25"/>
      <c r="AF8" s="28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34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/>
      <c r="C9" s="29"/>
      <c r="D9" s="26"/>
      <c r="E9" s="25"/>
      <c r="F9" s="25"/>
      <c r="G9" s="25"/>
      <c r="H9" s="27"/>
      <c r="I9" s="25"/>
      <c r="J9" s="28"/>
      <c r="K9" s="30"/>
      <c r="L9" s="66"/>
      <c r="M9" s="18"/>
      <c r="N9" s="18"/>
      <c r="O9" s="18"/>
      <c r="P9" s="24"/>
      <c r="Q9" s="25"/>
      <c r="R9" s="25"/>
      <c r="S9" s="27"/>
      <c r="T9" s="25"/>
      <c r="U9" s="25"/>
      <c r="V9" s="133"/>
      <c r="W9" s="30"/>
      <c r="X9" s="25"/>
      <c r="Y9" s="29"/>
      <c r="Z9" s="26"/>
      <c r="AA9" s="25"/>
      <c r="AB9" s="25"/>
      <c r="AC9" s="25"/>
      <c r="AD9" s="27"/>
      <c r="AE9" s="25"/>
      <c r="AF9" s="28"/>
      <c r="AG9" s="30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34"/>
      <c r="AS9" s="1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>
        <v>2000</v>
      </c>
      <c r="C10" s="29" t="s">
        <v>65</v>
      </c>
      <c r="D10" s="26" t="s">
        <v>76</v>
      </c>
      <c r="E10" s="25">
        <v>26</v>
      </c>
      <c r="F10" s="25">
        <v>4</v>
      </c>
      <c r="G10" s="25">
        <v>10</v>
      </c>
      <c r="H10" s="27">
        <v>53</v>
      </c>
      <c r="I10" s="25">
        <v>162</v>
      </c>
      <c r="J10" s="28">
        <v>0.66666666666666663</v>
      </c>
      <c r="K10" s="30">
        <v>243</v>
      </c>
      <c r="L10" s="66"/>
      <c r="M10" s="25" t="s">
        <v>62</v>
      </c>
      <c r="N10" s="18" t="s">
        <v>65</v>
      </c>
      <c r="O10" s="25" t="s">
        <v>61</v>
      </c>
      <c r="P10" s="24"/>
      <c r="Q10" s="25"/>
      <c r="R10" s="25"/>
      <c r="S10" s="27"/>
      <c r="T10" s="25"/>
      <c r="U10" s="25"/>
      <c r="V10" s="133"/>
      <c r="W10" s="30"/>
      <c r="X10" s="25"/>
      <c r="Y10" s="29"/>
      <c r="Z10" s="26"/>
      <c r="AA10" s="25"/>
      <c r="AB10" s="25"/>
      <c r="AC10" s="25"/>
      <c r="AD10" s="27"/>
      <c r="AE10" s="25"/>
      <c r="AF10" s="28"/>
      <c r="AG10" s="30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34"/>
      <c r="AS10" s="1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5">
        <v>2001</v>
      </c>
      <c r="C11" s="29" t="s">
        <v>64</v>
      </c>
      <c r="D11" s="26" t="s">
        <v>76</v>
      </c>
      <c r="E11" s="25">
        <v>26</v>
      </c>
      <c r="F11" s="25">
        <v>1</v>
      </c>
      <c r="G11" s="25">
        <v>9</v>
      </c>
      <c r="H11" s="27">
        <v>43</v>
      </c>
      <c r="I11" s="25">
        <v>116</v>
      </c>
      <c r="J11" s="28">
        <v>0.59793814432989689</v>
      </c>
      <c r="K11" s="30">
        <v>194</v>
      </c>
      <c r="L11" s="66"/>
      <c r="M11" s="18" t="s">
        <v>78</v>
      </c>
      <c r="N11" s="18"/>
      <c r="O11" s="18"/>
      <c r="P11" s="24"/>
      <c r="Q11" s="25"/>
      <c r="R11" s="25"/>
      <c r="S11" s="27"/>
      <c r="T11" s="25"/>
      <c r="U11" s="25"/>
      <c r="V11" s="133"/>
      <c r="W11" s="30"/>
      <c r="X11" s="25"/>
      <c r="Y11" s="29"/>
      <c r="Z11" s="26"/>
      <c r="AA11" s="25"/>
      <c r="AB11" s="25"/>
      <c r="AC11" s="25"/>
      <c r="AD11" s="27"/>
      <c r="AE11" s="25"/>
      <c r="AF11" s="28"/>
      <c r="AG11" s="30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34"/>
      <c r="AS11" s="1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5">
        <v>2002</v>
      </c>
      <c r="C12" s="29" t="s">
        <v>78</v>
      </c>
      <c r="D12" s="26" t="s">
        <v>76</v>
      </c>
      <c r="E12" s="25">
        <v>22</v>
      </c>
      <c r="F12" s="25">
        <v>2</v>
      </c>
      <c r="G12" s="25">
        <v>4</v>
      </c>
      <c r="H12" s="27">
        <v>42</v>
      </c>
      <c r="I12" s="25">
        <v>114</v>
      </c>
      <c r="J12" s="28">
        <v>0.68674698795180722</v>
      </c>
      <c r="K12" s="30">
        <v>166</v>
      </c>
      <c r="L12" s="66"/>
      <c r="M12" s="18" t="s">
        <v>63</v>
      </c>
      <c r="N12" s="18"/>
      <c r="O12" s="18" t="s">
        <v>127</v>
      </c>
      <c r="P12" s="24"/>
      <c r="Q12" s="25">
        <v>2</v>
      </c>
      <c r="R12" s="25">
        <v>0</v>
      </c>
      <c r="S12" s="27">
        <v>0</v>
      </c>
      <c r="T12" s="25">
        <v>2</v>
      </c>
      <c r="U12" s="25">
        <v>12</v>
      </c>
      <c r="V12" s="133">
        <v>0.63200000000000001</v>
      </c>
      <c r="W12" s="30">
        <v>19</v>
      </c>
      <c r="X12" s="25"/>
      <c r="Y12" s="29"/>
      <c r="Z12" s="26"/>
      <c r="AA12" s="25"/>
      <c r="AB12" s="25"/>
      <c r="AC12" s="25"/>
      <c r="AD12" s="27"/>
      <c r="AE12" s="25"/>
      <c r="AF12" s="28"/>
      <c r="AG12" s="30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34"/>
      <c r="AS12" s="1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25">
        <v>2003</v>
      </c>
      <c r="C13" s="29" t="s">
        <v>64</v>
      </c>
      <c r="D13" s="26" t="s">
        <v>76</v>
      </c>
      <c r="E13" s="25">
        <v>22</v>
      </c>
      <c r="F13" s="25">
        <v>1</v>
      </c>
      <c r="G13" s="25">
        <v>0</v>
      </c>
      <c r="H13" s="27">
        <v>46</v>
      </c>
      <c r="I13" s="25">
        <v>110</v>
      </c>
      <c r="J13" s="28">
        <v>0.69182389937106914</v>
      </c>
      <c r="K13" s="30">
        <v>159</v>
      </c>
      <c r="L13" s="66"/>
      <c r="M13" s="25" t="s">
        <v>79</v>
      </c>
      <c r="N13" s="18"/>
      <c r="O13" s="18"/>
      <c r="P13" s="24"/>
      <c r="Q13" s="25">
        <v>2</v>
      </c>
      <c r="R13" s="25">
        <v>0</v>
      </c>
      <c r="S13" s="27">
        <v>0</v>
      </c>
      <c r="T13" s="25">
        <v>2</v>
      </c>
      <c r="U13" s="25">
        <v>12</v>
      </c>
      <c r="V13" s="133">
        <v>0.8</v>
      </c>
      <c r="W13" s="30">
        <v>15</v>
      </c>
      <c r="X13" s="25"/>
      <c r="Y13" s="29"/>
      <c r="Z13" s="26"/>
      <c r="AA13" s="25"/>
      <c r="AB13" s="25"/>
      <c r="AC13" s="25"/>
      <c r="AD13" s="27"/>
      <c r="AE13" s="25"/>
      <c r="AF13" s="28"/>
      <c r="AG13" s="30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34"/>
      <c r="AS13" s="1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25"/>
      <c r="C14" s="29"/>
      <c r="D14" s="26"/>
      <c r="E14" s="25"/>
      <c r="F14" s="25"/>
      <c r="G14" s="25"/>
      <c r="H14" s="27"/>
      <c r="I14" s="25"/>
      <c r="J14" s="28"/>
      <c r="K14" s="30"/>
      <c r="L14" s="66"/>
      <c r="M14" s="18"/>
      <c r="N14" s="18"/>
      <c r="O14" s="18"/>
      <c r="P14" s="24"/>
      <c r="Q14" s="25"/>
      <c r="R14" s="25"/>
      <c r="S14" s="27"/>
      <c r="T14" s="25"/>
      <c r="U14" s="25"/>
      <c r="V14" s="133"/>
      <c r="W14" s="30"/>
      <c r="X14" s="25"/>
      <c r="Y14" s="29"/>
      <c r="Z14" s="26"/>
      <c r="AA14" s="25"/>
      <c r="AB14" s="25"/>
      <c r="AC14" s="25"/>
      <c r="AD14" s="27"/>
      <c r="AE14" s="25"/>
      <c r="AF14" s="28"/>
      <c r="AG14" s="30"/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134"/>
      <c r="AS14" s="1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25"/>
      <c r="C15" s="29"/>
      <c r="D15" s="26"/>
      <c r="E15" s="25"/>
      <c r="F15" s="25"/>
      <c r="G15" s="25"/>
      <c r="H15" s="27"/>
      <c r="I15" s="25"/>
      <c r="J15" s="28"/>
      <c r="K15" s="30"/>
      <c r="L15" s="66"/>
      <c r="M15" s="18"/>
      <c r="N15" s="18"/>
      <c r="O15" s="18"/>
      <c r="P15" s="24"/>
      <c r="Q15" s="25"/>
      <c r="R15" s="25"/>
      <c r="S15" s="27"/>
      <c r="T15" s="25"/>
      <c r="U15" s="25"/>
      <c r="V15" s="133"/>
      <c r="W15" s="30"/>
      <c r="X15" s="25">
        <v>2010</v>
      </c>
      <c r="Y15" s="25" t="s">
        <v>67</v>
      </c>
      <c r="Z15" s="26" t="s">
        <v>80</v>
      </c>
      <c r="AA15" s="25">
        <v>2</v>
      </c>
      <c r="AB15" s="25">
        <v>0</v>
      </c>
      <c r="AC15" s="25">
        <v>0</v>
      </c>
      <c r="AD15" s="25">
        <v>4</v>
      </c>
      <c r="AE15" s="25">
        <v>12</v>
      </c>
      <c r="AF15" s="32">
        <v>0.70579999999999998</v>
      </c>
      <c r="AG15" s="88">
        <v>17</v>
      </c>
      <c r="AH15" s="18"/>
      <c r="AI15" s="18"/>
      <c r="AJ15" s="18"/>
      <c r="AK15" s="18"/>
      <c r="AL15" s="24"/>
      <c r="AM15" s="25"/>
      <c r="AN15" s="25"/>
      <c r="AO15" s="25"/>
      <c r="AP15" s="25"/>
      <c r="AQ15" s="25"/>
      <c r="AR15" s="134"/>
      <c r="AS15" s="1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110" t="s">
        <v>123</v>
      </c>
      <c r="C16" s="111"/>
      <c r="D16" s="109"/>
      <c r="E16" s="112">
        <f>SUM(E4:E15)</f>
        <v>129</v>
      </c>
      <c r="F16" s="112">
        <f>SUM(F4:F15)</f>
        <v>13</v>
      </c>
      <c r="G16" s="112">
        <f>SUM(G4:G15)</f>
        <v>32</v>
      </c>
      <c r="H16" s="112">
        <f>SUM(H4:H15)</f>
        <v>249</v>
      </c>
      <c r="I16" s="112">
        <f>SUM(I4:I15)</f>
        <v>684</v>
      </c>
      <c r="J16" s="135">
        <v>0</v>
      </c>
      <c r="K16" s="81">
        <f>SUM(K4:K15)</f>
        <v>762</v>
      </c>
      <c r="L16" s="22"/>
      <c r="M16" s="20"/>
      <c r="N16" s="70"/>
      <c r="O16" s="71"/>
      <c r="P16" s="24"/>
      <c r="Q16" s="112">
        <f>SUM(Q4:Q15)</f>
        <v>4</v>
      </c>
      <c r="R16" s="112">
        <f>SUM(R4:R15)</f>
        <v>0</v>
      </c>
      <c r="S16" s="112">
        <f>SUM(S4:S15)</f>
        <v>0</v>
      </c>
      <c r="T16" s="112">
        <f>SUM(T4:T15)</f>
        <v>4</v>
      </c>
      <c r="U16" s="112">
        <f>SUM(U4:U15)</f>
        <v>24</v>
      </c>
      <c r="V16" s="135">
        <f>PRODUCT(U16/W16)</f>
        <v>0.70588235294117652</v>
      </c>
      <c r="W16" s="81">
        <f>SUM(W4:W15)</f>
        <v>34</v>
      </c>
      <c r="X16" s="16" t="s">
        <v>123</v>
      </c>
      <c r="Y16" s="17"/>
      <c r="Z16" s="15"/>
      <c r="AA16" s="112">
        <f>SUM(AA4:AA15)</f>
        <v>6</v>
      </c>
      <c r="AB16" s="112">
        <f>SUM(AB4:AB15)</f>
        <v>0</v>
      </c>
      <c r="AC16" s="112">
        <f>SUM(AC4:AC15)</f>
        <v>1</v>
      </c>
      <c r="AD16" s="112">
        <f>SUM(AD4:AD15)</f>
        <v>5</v>
      </c>
      <c r="AE16" s="112">
        <f>SUM(AE4:AE15)</f>
        <v>12</v>
      </c>
      <c r="AF16" s="135">
        <f>PRODUCT(AE16/AG16)</f>
        <v>0.70588235294117652</v>
      </c>
      <c r="AG16" s="81">
        <f>SUM(AG4:AG15)</f>
        <v>17</v>
      </c>
      <c r="AH16" s="22"/>
      <c r="AI16" s="20"/>
      <c r="AJ16" s="70"/>
      <c r="AK16" s="71"/>
      <c r="AL16" s="24"/>
      <c r="AM16" s="112">
        <f>SUM(AM4:AM15)</f>
        <v>0</v>
      </c>
      <c r="AN16" s="112">
        <f>SUM(AN4:AN15)</f>
        <v>0</v>
      </c>
      <c r="AO16" s="112">
        <f>SUM(AO4:AO15)</f>
        <v>0</v>
      </c>
      <c r="AP16" s="112">
        <f>SUM(AP4:AP15)</f>
        <v>0</v>
      </c>
      <c r="AQ16" s="112">
        <f>SUM(AQ4:AQ15)</f>
        <v>0</v>
      </c>
      <c r="AR16" s="135">
        <v>0</v>
      </c>
      <c r="AS16" s="132">
        <f>SUM(AS4:AS15)</f>
        <v>0</v>
      </c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6"/>
      <c r="K17" s="30"/>
      <c r="L17" s="24"/>
      <c r="M17" s="24"/>
      <c r="N17" s="24"/>
      <c r="O17" s="24"/>
      <c r="P17" s="35"/>
      <c r="Q17" s="35"/>
      <c r="R17" s="38"/>
      <c r="S17" s="35"/>
      <c r="T17" s="35"/>
      <c r="U17" s="24"/>
      <c r="V17" s="24"/>
      <c r="W17" s="30"/>
      <c r="X17" s="35"/>
      <c r="Y17" s="35"/>
      <c r="Z17" s="35"/>
      <c r="AA17" s="35"/>
      <c r="AB17" s="35"/>
      <c r="AC17" s="35"/>
      <c r="AD17" s="35"/>
      <c r="AE17" s="35"/>
      <c r="AF17" s="36"/>
      <c r="AG17" s="30"/>
      <c r="AH17" s="24"/>
      <c r="AI17" s="24"/>
      <c r="AJ17" s="24"/>
      <c r="AK17" s="24"/>
      <c r="AL17" s="35"/>
      <c r="AM17" s="35"/>
      <c r="AN17" s="38"/>
      <c r="AO17" s="35"/>
      <c r="AP17" s="35"/>
      <c r="AQ17" s="24"/>
      <c r="AR17" s="24"/>
      <c r="AS17" s="30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136" t="s">
        <v>124</v>
      </c>
      <c r="C18" s="137"/>
      <c r="D18" s="138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18" t="s">
        <v>21</v>
      </c>
      <c r="K18" s="24"/>
      <c r="L18" s="18" t="s">
        <v>26</v>
      </c>
      <c r="M18" s="18" t="s">
        <v>27</v>
      </c>
      <c r="N18" s="18" t="s">
        <v>125</v>
      </c>
      <c r="O18" s="18" t="s">
        <v>126</v>
      </c>
      <c r="Q18" s="38"/>
      <c r="R18" s="38" t="s">
        <v>58</v>
      </c>
      <c r="S18" s="38"/>
      <c r="T18" s="35" t="s">
        <v>81</v>
      </c>
      <c r="U18" s="24"/>
      <c r="V18" s="30"/>
      <c r="W18" s="30"/>
      <c r="X18" s="139"/>
      <c r="Y18" s="139"/>
      <c r="Z18" s="139"/>
      <c r="AA18" s="139"/>
      <c r="AB18" s="139"/>
      <c r="AC18" s="38"/>
      <c r="AD18" s="38"/>
      <c r="AE18" s="38"/>
      <c r="AF18" s="35"/>
      <c r="AG18" s="35"/>
      <c r="AH18" s="35"/>
      <c r="AI18" s="35"/>
      <c r="AJ18" s="35"/>
      <c r="AK18" s="35"/>
      <c r="AM18" s="30"/>
      <c r="AN18" s="139"/>
      <c r="AO18" s="139"/>
      <c r="AP18" s="139"/>
      <c r="AQ18" s="139"/>
      <c r="AR18" s="139"/>
      <c r="AS18" s="139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x14ac:dyDescent="0.25">
      <c r="A19" s="35"/>
      <c r="B19" s="41" t="s">
        <v>11</v>
      </c>
      <c r="C19" s="12"/>
      <c r="D19" s="43"/>
      <c r="E19" s="140">
        <v>153</v>
      </c>
      <c r="F19" s="140">
        <v>1</v>
      </c>
      <c r="G19" s="140">
        <v>10</v>
      </c>
      <c r="H19" s="140">
        <v>90</v>
      </c>
      <c r="I19" s="140">
        <v>293</v>
      </c>
      <c r="J19" s="141">
        <v>0.52300000000000002</v>
      </c>
      <c r="K19" s="35">
        <f>PRODUCT(I19/J19)</f>
        <v>560.22944550669217</v>
      </c>
      <c r="L19" s="142">
        <f>PRODUCT((F19+G19)/E19)</f>
        <v>7.1895424836601302E-2</v>
      </c>
      <c r="M19" s="142">
        <f>PRODUCT(H19/E19)</f>
        <v>0.58823529411764708</v>
      </c>
      <c r="N19" s="142">
        <f>PRODUCT((F19+G19+H19)/E19)</f>
        <v>0.66013071895424835</v>
      </c>
      <c r="O19" s="142">
        <f>PRODUCT(I19/E19)</f>
        <v>1.9150326797385622</v>
      </c>
      <c r="Q19" s="38"/>
      <c r="R19" s="38"/>
      <c r="S19" s="38"/>
      <c r="T19" s="35" t="s">
        <v>82</v>
      </c>
      <c r="U19" s="35"/>
      <c r="V19" s="35"/>
      <c r="W19" s="35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8"/>
      <c r="AO19" s="38"/>
      <c r="AP19" s="38"/>
      <c r="AQ19" s="38"/>
      <c r="AR19" s="38"/>
      <c r="AS19" s="38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x14ac:dyDescent="0.25">
      <c r="A20" s="35"/>
      <c r="B20" s="143" t="s">
        <v>94</v>
      </c>
      <c r="C20" s="144"/>
      <c r="D20" s="145"/>
      <c r="E20" s="140">
        <f>PRODUCT(E16+Q16)</f>
        <v>133</v>
      </c>
      <c r="F20" s="140">
        <f>PRODUCT(F16+R16)</f>
        <v>13</v>
      </c>
      <c r="G20" s="140">
        <f>PRODUCT(G16+S16)</f>
        <v>32</v>
      </c>
      <c r="H20" s="140">
        <f>PRODUCT(H16+T16)</f>
        <v>253</v>
      </c>
      <c r="I20" s="140">
        <f>PRODUCT(I16+U16)</f>
        <v>708</v>
      </c>
      <c r="J20" s="141"/>
      <c r="K20" s="35">
        <f>PRODUCT(K16+W16)</f>
        <v>796</v>
      </c>
      <c r="L20" s="142">
        <f>PRODUCT((F20+G20)/E20)</f>
        <v>0.33834586466165412</v>
      </c>
      <c r="M20" s="142">
        <f>PRODUCT(H20/E20)</f>
        <v>1.9022556390977443</v>
      </c>
      <c r="N20" s="142">
        <f>PRODUCT((F20+G20+H20)/E20)</f>
        <v>2.2406015037593985</v>
      </c>
      <c r="O20" s="142">
        <f>PRODUCT(I20/E20)</f>
        <v>5.3233082706766917</v>
      </c>
      <c r="Q20" s="38"/>
      <c r="R20" s="38"/>
      <c r="S20" s="38"/>
      <c r="T20" s="35" t="s">
        <v>83</v>
      </c>
      <c r="U20" s="35"/>
      <c r="V20" s="35"/>
      <c r="W20" s="35"/>
      <c r="X20" s="35"/>
      <c r="Y20" s="35"/>
      <c r="Z20" s="35"/>
      <c r="AA20" s="35"/>
      <c r="AB20" s="35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x14ac:dyDescent="0.25">
      <c r="A21" s="35"/>
      <c r="B21" s="103" t="s">
        <v>121</v>
      </c>
      <c r="C21" s="146"/>
      <c r="D21" s="104"/>
      <c r="E21" s="140">
        <f>PRODUCT(AA16+AM16)</f>
        <v>6</v>
      </c>
      <c r="F21" s="140">
        <f>PRODUCT(AB16+AN16)</f>
        <v>0</v>
      </c>
      <c r="G21" s="140">
        <f>PRODUCT(AC16+AO16)</f>
        <v>1</v>
      </c>
      <c r="H21" s="140">
        <f>PRODUCT(AD16+AP16)</f>
        <v>5</v>
      </c>
      <c r="I21" s="140">
        <f>PRODUCT(AE16+AQ16)</f>
        <v>12</v>
      </c>
      <c r="J21" s="141">
        <f>PRODUCT(I21/K21)</f>
        <v>0.70588235294117652</v>
      </c>
      <c r="K21" s="24">
        <f>PRODUCT(AG16+AS16)</f>
        <v>17</v>
      </c>
      <c r="L21" s="142">
        <f>PRODUCT((F21+G21)/E21)</f>
        <v>0.16666666666666666</v>
      </c>
      <c r="M21" s="142">
        <f>PRODUCT(H21/E21)</f>
        <v>0.83333333333333337</v>
      </c>
      <c r="N21" s="142">
        <f>PRODUCT((F21+G21+H21)/E21)</f>
        <v>1</v>
      </c>
      <c r="O21" s="142">
        <f>PRODUCT(I21/2)</f>
        <v>6</v>
      </c>
      <c r="Q21" s="38"/>
      <c r="R21" s="38"/>
      <c r="S21" s="35"/>
      <c r="T21" s="35" t="s">
        <v>84</v>
      </c>
      <c r="U21" s="24"/>
      <c r="V21" s="24"/>
      <c r="W21" s="35"/>
      <c r="X21" s="35"/>
      <c r="Y21" s="35"/>
      <c r="Z21" s="35"/>
      <c r="AA21" s="35"/>
      <c r="AB21" s="35"/>
      <c r="AC21" s="38"/>
      <c r="AD21" s="38"/>
      <c r="AE21" s="38"/>
      <c r="AF21" s="38"/>
      <c r="AG21" s="38"/>
      <c r="AH21" s="38"/>
      <c r="AI21" s="38"/>
      <c r="AJ21" s="38"/>
      <c r="AK21" s="35"/>
      <c r="AL21" s="24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x14ac:dyDescent="0.25">
      <c r="A22" s="35"/>
      <c r="B22" s="147" t="s">
        <v>123</v>
      </c>
      <c r="C22" s="84"/>
      <c r="D22" s="148"/>
      <c r="E22" s="140">
        <f>SUM(E19:E21)</f>
        <v>292</v>
      </c>
      <c r="F22" s="140">
        <f t="shared" ref="F22:I22" si="0">SUM(F19:F21)</f>
        <v>14</v>
      </c>
      <c r="G22" s="140">
        <f t="shared" si="0"/>
        <v>43</v>
      </c>
      <c r="H22" s="140">
        <f t="shared" si="0"/>
        <v>348</v>
      </c>
      <c r="I22" s="140">
        <f t="shared" si="0"/>
        <v>1013</v>
      </c>
      <c r="J22" s="141"/>
      <c r="K22" s="35">
        <f>SUM(K19:K21)</f>
        <v>1373.2294455066922</v>
      </c>
      <c r="L22" s="142">
        <f>PRODUCT((F22+G22)/E22)</f>
        <v>0.1952054794520548</v>
      </c>
      <c r="M22" s="142">
        <f>PRODUCT(H22/E22)</f>
        <v>1.1917808219178083</v>
      </c>
      <c r="N22" s="142">
        <f>PRODUCT((F22+G22+H22)/E22)</f>
        <v>1.3869863013698631</v>
      </c>
      <c r="O22" s="142">
        <f>PRODUCT(I22/288)</f>
        <v>3.5173611111111112</v>
      </c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24"/>
      <c r="F23" s="24"/>
      <c r="G23" s="24"/>
      <c r="H23" s="24"/>
      <c r="I23" s="24"/>
      <c r="J23" s="35"/>
      <c r="K23" s="35"/>
      <c r="L23" s="24"/>
      <c r="M23" s="24"/>
      <c r="N23" s="24"/>
      <c r="O23" s="24"/>
      <c r="P23" s="35"/>
      <c r="Q23" s="35"/>
      <c r="R23" s="35"/>
      <c r="S23" s="35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38"/>
      <c r="AH54" s="38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38"/>
      <c r="AH55" s="38"/>
      <c r="AI55" s="38"/>
      <c r="AJ55" s="38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38"/>
      <c r="AH56" s="38"/>
      <c r="AI56" s="38"/>
      <c r="AJ56" s="38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38"/>
      <c r="AH57" s="38"/>
      <c r="AI57" s="38"/>
      <c r="AJ57" s="38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38"/>
      <c r="AH58" s="38"/>
      <c r="AI58" s="38"/>
      <c r="AJ58" s="38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38"/>
      <c r="AH59" s="38"/>
      <c r="AI59" s="38"/>
      <c r="AJ59" s="38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38"/>
      <c r="AH60" s="38"/>
      <c r="AI60" s="38"/>
      <c r="AJ60" s="38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J80" s="35"/>
      <c r="K80" s="35"/>
      <c r="L80"/>
      <c r="M80"/>
      <c r="N80"/>
      <c r="O80"/>
      <c r="P80"/>
      <c r="Q80" s="35"/>
      <c r="R80" s="35"/>
      <c r="S80" s="35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J81" s="35"/>
      <c r="K81" s="35"/>
      <c r="L81"/>
      <c r="M81"/>
      <c r="N81"/>
      <c r="O81"/>
      <c r="P81"/>
      <c r="Q81" s="35"/>
      <c r="R81" s="35"/>
      <c r="S81" s="35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J82" s="35"/>
      <c r="K82" s="35"/>
      <c r="L82"/>
      <c r="M82"/>
      <c r="N82"/>
      <c r="O82"/>
      <c r="P82"/>
      <c r="Q82" s="35"/>
      <c r="R82" s="35"/>
      <c r="S82" s="35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J83" s="35"/>
      <c r="K83" s="35"/>
      <c r="L83"/>
      <c r="M83"/>
      <c r="N83"/>
      <c r="O83"/>
      <c r="P83"/>
      <c r="Q83" s="35"/>
      <c r="R83" s="35"/>
      <c r="S83" s="35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38"/>
      <c r="AH88" s="38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38"/>
      <c r="AH89" s="38"/>
      <c r="AI89" s="38"/>
      <c r="AJ89" s="38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38"/>
      <c r="AH90" s="38"/>
      <c r="AI90" s="38"/>
      <c r="AJ90" s="38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35"/>
      <c r="R91" s="35"/>
      <c r="S91" s="35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38"/>
      <c r="AH91" s="38"/>
      <c r="AI91" s="38"/>
      <c r="AJ91" s="38"/>
      <c r="AK91" s="35"/>
      <c r="AL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35"/>
      <c r="R92" s="35"/>
      <c r="S92" s="35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38"/>
      <c r="AH92" s="38"/>
      <c r="AI92" s="38"/>
      <c r="AJ92" s="38"/>
      <c r="AK92" s="35"/>
      <c r="AL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35"/>
      <c r="R93" s="35"/>
      <c r="S93" s="35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38"/>
      <c r="AH93" s="38"/>
      <c r="AI93" s="38"/>
      <c r="AJ93" s="38"/>
      <c r="AK93" s="35"/>
      <c r="AL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35"/>
      <c r="R94" s="35"/>
      <c r="S94" s="35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38"/>
      <c r="AH94" s="38"/>
      <c r="AI94" s="38"/>
      <c r="AJ94" s="38"/>
      <c r="AK94" s="35"/>
      <c r="AL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38"/>
      <c r="AH174" s="38"/>
      <c r="AI174" s="38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38"/>
      <c r="AH175" s="38"/>
      <c r="AI175" s="38"/>
      <c r="AJ175" s="38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A176" s="35"/>
      <c r="B176" s="35"/>
      <c r="C176" s="35"/>
      <c r="D176" s="35"/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38"/>
      <c r="AH176" s="38"/>
      <c r="AI176" s="38"/>
      <c r="AJ176" s="38"/>
      <c r="AK176" s="35"/>
      <c r="AL176" s="24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:57" ht="14.25" x14ac:dyDescent="0.2">
      <c r="A177" s="35"/>
      <c r="B177" s="35"/>
      <c r="C177" s="35"/>
      <c r="D177" s="35"/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38"/>
      <c r="AH177" s="38"/>
      <c r="AI177" s="38"/>
      <c r="AJ177" s="38"/>
      <c r="AK177" s="35"/>
      <c r="AL177" s="24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</row>
    <row r="178" spans="1:57" ht="14.25" x14ac:dyDescent="0.2">
      <c r="A178" s="35"/>
      <c r="B178" s="35"/>
      <c r="C178" s="35"/>
      <c r="D178" s="35"/>
      <c r="L178"/>
      <c r="M178"/>
      <c r="N178"/>
      <c r="O178"/>
      <c r="P178"/>
      <c r="Q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</row>
    <row r="179" spans="1:57" ht="14.25" x14ac:dyDescent="0.2">
      <c r="A179" s="35"/>
      <c r="B179" s="35"/>
      <c r="C179" s="35"/>
      <c r="D179" s="35"/>
      <c r="L179"/>
      <c r="M179"/>
      <c r="N179"/>
      <c r="O179"/>
      <c r="P179"/>
      <c r="Q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4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5"/>
      <c r="AL180" s="24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5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5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5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5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5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5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24"/>
      <c r="AL187" s="24"/>
    </row>
    <row r="188" spans="1:57" x14ac:dyDescent="0.25"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</row>
    <row r="189" spans="1:57" x14ac:dyDescent="0.25"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</row>
    <row r="190" spans="1:57" x14ac:dyDescent="0.25"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</row>
    <row r="191" spans="1:57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:57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/>
      <c r="AL215"/>
    </row>
    <row r="216" spans="12:38" ht="14.25" x14ac:dyDescent="0.2">
      <c r="L216"/>
      <c r="M216"/>
      <c r="N216"/>
      <c r="O216"/>
      <c r="P216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/>
      <c r="AL216"/>
    </row>
    <row r="217" spans="12:38" ht="14.25" x14ac:dyDescent="0.2">
      <c r="L217"/>
      <c r="M217"/>
      <c r="N217"/>
      <c r="O217"/>
      <c r="P217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/>
      <c r="AL217"/>
    </row>
    <row r="218" spans="12:38" ht="14.25" x14ac:dyDescent="0.2">
      <c r="L218"/>
      <c r="M218"/>
      <c r="N218"/>
      <c r="O218"/>
      <c r="P21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/>
      <c r="AL218"/>
    </row>
    <row r="219" spans="12:38" ht="14.25" x14ac:dyDescent="0.2">
      <c r="L219"/>
      <c r="M219"/>
      <c r="N219"/>
      <c r="O219"/>
      <c r="P219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/>
      <c r="AL219"/>
    </row>
  </sheetData>
  <sortState ref="B5:V10">
    <sortCondition ref="B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59" customWidth="1"/>
    <col min="3" max="3" width="21.85546875" style="60" customWidth="1"/>
    <col min="4" max="4" width="10.5703125" style="67" customWidth="1"/>
    <col min="5" max="5" width="8.7109375" style="67" customWidth="1"/>
    <col min="6" max="6" width="0.7109375" style="30" customWidth="1"/>
    <col min="7" max="11" width="5.28515625" style="60" customWidth="1"/>
    <col min="12" max="12" width="6.7109375" style="60" customWidth="1"/>
    <col min="13" max="16" width="5.28515625" style="60" customWidth="1"/>
    <col min="17" max="21" width="6.7109375" style="60" customWidth="1"/>
    <col min="22" max="22" width="10.85546875" style="60" customWidth="1"/>
    <col min="23" max="23" width="23.85546875" style="67" customWidth="1"/>
    <col min="24" max="24" width="9.7109375" style="60" customWidth="1"/>
    <col min="25" max="30" width="9.140625" style="3"/>
    <col min="257" max="257" width="1.28515625" customWidth="1"/>
    <col min="258" max="258" width="27.28515625" customWidth="1"/>
    <col min="259" max="259" width="24.5703125" customWidth="1"/>
    <col min="260" max="260" width="10.5703125" customWidth="1"/>
    <col min="261" max="261" width="8.7109375" customWidth="1"/>
    <col min="262" max="262" width="1.140625" customWidth="1"/>
    <col min="263" max="267" width="5.28515625" customWidth="1"/>
    <col min="268" max="268" width="6.7109375" customWidth="1"/>
    <col min="269" max="277" width="5.28515625" customWidth="1"/>
    <col min="278" max="278" width="10.85546875" customWidth="1"/>
    <col min="279" max="279" width="21.42578125" customWidth="1"/>
    <col min="280" max="280" width="9.7109375" customWidth="1"/>
    <col min="513" max="513" width="1.28515625" customWidth="1"/>
    <col min="514" max="514" width="27.28515625" customWidth="1"/>
    <col min="515" max="515" width="24.5703125" customWidth="1"/>
    <col min="516" max="516" width="10.5703125" customWidth="1"/>
    <col min="517" max="517" width="8.7109375" customWidth="1"/>
    <col min="518" max="518" width="1.140625" customWidth="1"/>
    <col min="519" max="523" width="5.28515625" customWidth="1"/>
    <col min="524" max="524" width="6.7109375" customWidth="1"/>
    <col min="525" max="533" width="5.28515625" customWidth="1"/>
    <col min="534" max="534" width="10.85546875" customWidth="1"/>
    <col min="535" max="535" width="21.42578125" customWidth="1"/>
    <col min="536" max="536" width="9.7109375" customWidth="1"/>
    <col min="769" max="769" width="1.28515625" customWidth="1"/>
    <col min="770" max="770" width="27.28515625" customWidth="1"/>
    <col min="771" max="771" width="24.5703125" customWidth="1"/>
    <col min="772" max="772" width="10.5703125" customWidth="1"/>
    <col min="773" max="773" width="8.7109375" customWidth="1"/>
    <col min="774" max="774" width="1.140625" customWidth="1"/>
    <col min="775" max="779" width="5.28515625" customWidth="1"/>
    <col min="780" max="780" width="6.7109375" customWidth="1"/>
    <col min="781" max="789" width="5.28515625" customWidth="1"/>
    <col min="790" max="790" width="10.85546875" customWidth="1"/>
    <col min="791" max="791" width="21.42578125" customWidth="1"/>
    <col min="792" max="792" width="9.7109375" customWidth="1"/>
    <col min="1025" max="1025" width="1.28515625" customWidth="1"/>
    <col min="1026" max="1026" width="27.28515625" customWidth="1"/>
    <col min="1027" max="1027" width="24.5703125" customWidth="1"/>
    <col min="1028" max="1028" width="10.5703125" customWidth="1"/>
    <col min="1029" max="1029" width="8.7109375" customWidth="1"/>
    <col min="1030" max="1030" width="1.140625" customWidth="1"/>
    <col min="1031" max="1035" width="5.28515625" customWidth="1"/>
    <col min="1036" max="1036" width="6.7109375" customWidth="1"/>
    <col min="1037" max="1045" width="5.28515625" customWidth="1"/>
    <col min="1046" max="1046" width="10.85546875" customWidth="1"/>
    <col min="1047" max="1047" width="21.42578125" customWidth="1"/>
    <col min="1048" max="1048" width="9.7109375" customWidth="1"/>
    <col min="1281" max="1281" width="1.28515625" customWidth="1"/>
    <col min="1282" max="1282" width="27.28515625" customWidth="1"/>
    <col min="1283" max="1283" width="24.5703125" customWidth="1"/>
    <col min="1284" max="1284" width="10.5703125" customWidth="1"/>
    <col min="1285" max="1285" width="8.7109375" customWidth="1"/>
    <col min="1286" max="1286" width="1.140625" customWidth="1"/>
    <col min="1287" max="1291" width="5.28515625" customWidth="1"/>
    <col min="1292" max="1292" width="6.7109375" customWidth="1"/>
    <col min="1293" max="1301" width="5.28515625" customWidth="1"/>
    <col min="1302" max="1302" width="10.85546875" customWidth="1"/>
    <col min="1303" max="1303" width="21.42578125" customWidth="1"/>
    <col min="1304" max="1304" width="9.7109375" customWidth="1"/>
    <col min="1537" max="1537" width="1.28515625" customWidth="1"/>
    <col min="1538" max="1538" width="27.28515625" customWidth="1"/>
    <col min="1539" max="1539" width="24.5703125" customWidth="1"/>
    <col min="1540" max="1540" width="10.5703125" customWidth="1"/>
    <col min="1541" max="1541" width="8.7109375" customWidth="1"/>
    <col min="1542" max="1542" width="1.140625" customWidth="1"/>
    <col min="1543" max="1547" width="5.28515625" customWidth="1"/>
    <col min="1548" max="1548" width="6.7109375" customWidth="1"/>
    <col min="1549" max="1557" width="5.28515625" customWidth="1"/>
    <col min="1558" max="1558" width="10.85546875" customWidth="1"/>
    <col min="1559" max="1559" width="21.42578125" customWidth="1"/>
    <col min="1560" max="1560" width="9.7109375" customWidth="1"/>
    <col min="1793" max="1793" width="1.28515625" customWidth="1"/>
    <col min="1794" max="1794" width="27.28515625" customWidth="1"/>
    <col min="1795" max="1795" width="24.5703125" customWidth="1"/>
    <col min="1796" max="1796" width="10.5703125" customWidth="1"/>
    <col min="1797" max="1797" width="8.7109375" customWidth="1"/>
    <col min="1798" max="1798" width="1.140625" customWidth="1"/>
    <col min="1799" max="1803" width="5.28515625" customWidth="1"/>
    <col min="1804" max="1804" width="6.7109375" customWidth="1"/>
    <col min="1805" max="1813" width="5.28515625" customWidth="1"/>
    <col min="1814" max="1814" width="10.85546875" customWidth="1"/>
    <col min="1815" max="1815" width="21.42578125" customWidth="1"/>
    <col min="1816" max="1816" width="9.7109375" customWidth="1"/>
    <col min="2049" max="2049" width="1.28515625" customWidth="1"/>
    <col min="2050" max="2050" width="27.28515625" customWidth="1"/>
    <col min="2051" max="2051" width="24.5703125" customWidth="1"/>
    <col min="2052" max="2052" width="10.5703125" customWidth="1"/>
    <col min="2053" max="2053" width="8.7109375" customWidth="1"/>
    <col min="2054" max="2054" width="1.140625" customWidth="1"/>
    <col min="2055" max="2059" width="5.28515625" customWidth="1"/>
    <col min="2060" max="2060" width="6.7109375" customWidth="1"/>
    <col min="2061" max="2069" width="5.28515625" customWidth="1"/>
    <col min="2070" max="2070" width="10.85546875" customWidth="1"/>
    <col min="2071" max="2071" width="21.42578125" customWidth="1"/>
    <col min="2072" max="2072" width="9.7109375" customWidth="1"/>
    <col min="2305" max="2305" width="1.28515625" customWidth="1"/>
    <col min="2306" max="2306" width="27.28515625" customWidth="1"/>
    <col min="2307" max="2307" width="24.5703125" customWidth="1"/>
    <col min="2308" max="2308" width="10.5703125" customWidth="1"/>
    <col min="2309" max="2309" width="8.7109375" customWidth="1"/>
    <col min="2310" max="2310" width="1.140625" customWidth="1"/>
    <col min="2311" max="2315" width="5.28515625" customWidth="1"/>
    <col min="2316" max="2316" width="6.7109375" customWidth="1"/>
    <col min="2317" max="2325" width="5.28515625" customWidth="1"/>
    <col min="2326" max="2326" width="10.85546875" customWidth="1"/>
    <col min="2327" max="2327" width="21.42578125" customWidth="1"/>
    <col min="2328" max="2328" width="9.7109375" customWidth="1"/>
    <col min="2561" max="2561" width="1.28515625" customWidth="1"/>
    <col min="2562" max="2562" width="27.28515625" customWidth="1"/>
    <col min="2563" max="2563" width="24.5703125" customWidth="1"/>
    <col min="2564" max="2564" width="10.5703125" customWidth="1"/>
    <col min="2565" max="2565" width="8.7109375" customWidth="1"/>
    <col min="2566" max="2566" width="1.140625" customWidth="1"/>
    <col min="2567" max="2571" width="5.28515625" customWidth="1"/>
    <col min="2572" max="2572" width="6.7109375" customWidth="1"/>
    <col min="2573" max="2581" width="5.28515625" customWidth="1"/>
    <col min="2582" max="2582" width="10.85546875" customWidth="1"/>
    <col min="2583" max="2583" width="21.42578125" customWidth="1"/>
    <col min="2584" max="2584" width="9.7109375" customWidth="1"/>
    <col min="2817" max="2817" width="1.28515625" customWidth="1"/>
    <col min="2818" max="2818" width="27.28515625" customWidth="1"/>
    <col min="2819" max="2819" width="24.5703125" customWidth="1"/>
    <col min="2820" max="2820" width="10.5703125" customWidth="1"/>
    <col min="2821" max="2821" width="8.7109375" customWidth="1"/>
    <col min="2822" max="2822" width="1.140625" customWidth="1"/>
    <col min="2823" max="2827" width="5.28515625" customWidth="1"/>
    <col min="2828" max="2828" width="6.7109375" customWidth="1"/>
    <col min="2829" max="2837" width="5.28515625" customWidth="1"/>
    <col min="2838" max="2838" width="10.85546875" customWidth="1"/>
    <col min="2839" max="2839" width="21.42578125" customWidth="1"/>
    <col min="2840" max="2840" width="9.7109375" customWidth="1"/>
    <col min="3073" max="3073" width="1.28515625" customWidth="1"/>
    <col min="3074" max="3074" width="27.28515625" customWidth="1"/>
    <col min="3075" max="3075" width="24.5703125" customWidth="1"/>
    <col min="3076" max="3076" width="10.5703125" customWidth="1"/>
    <col min="3077" max="3077" width="8.7109375" customWidth="1"/>
    <col min="3078" max="3078" width="1.140625" customWidth="1"/>
    <col min="3079" max="3083" width="5.28515625" customWidth="1"/>
    <col min="3084" max="3084" width="6.7109375" customWidth="1"/>
    <col min="3085" max="3093" width="5.28515625" customWidth="1"/>
    <col min="3094" max="3094" width="10.85546875" customWidth="1"/>
    <col min="3095" max="3095" width="21.42578125" customWidth="1"/>
    <col min="3096" max="3096" width="9.7109375" customWidth="1"/>
    <col min="3329" max="3329" width="1.28515625" customWidth="1"/>
    <col min="3330" max="3330" width="27.28515625" customWidth="1"/>
    <col min="3331" max="3331" width="24.5703125" customWidth="1"/>
    <col min="3332" max="3332" width="10.5703125" customWidth="1"/>
    <col min="3333" max="3333" width="8.7109375" customWidth="1"/>
    <col min="3334" max="3334" width="1.140625" customWidth="1"/>
    <col min="3335" max="3339" width="5.28515625" customWidth="1"/>
    <col min="3340" max="3340" width="6.7109375" customWidth="1"/>
    <col min="3341" max="3349" width="5.28515625" customWidth="1"/>
    <col min="3350" max="3350" width="10.85546875" customWidth="1"/>
    <col min="3351" max="3351" width="21.42578125" customWidth="1"/>
    <col min="3352" max="3352" width="9.7109375" customWidth="1"/>
    <col min="3585" max="3585" width="1.28515625" customWidth="1"/>
    <col min="3586" max="3586" width="27.28515625" customWidth="1"/>
    <col min="3587" max="3587" width="24.5703125" customWidth="1"/>
    <col min="3588" max="3588" width="10.5703125" customWidth="1"/>
    <col min="3589" max="3589" width="8.7109375" customWidth="1"/>
    <col min="3590" max="3590" width="1.140625" customWidth="1"/>
    <col min="3591" max="3595" width="5.28515625" customWidth="1"/>
    <col min="3596" max="3596" width="6.7109375" customWidth="1"/>
    <col min="3597" max="3605" width="5.28515625" customWidth="1"/>
    <col min="3606" max="3606" width="10.85546875" customWidth="1"/>
    <col min="3607" max="3607" width="21.42578125" customWidth="1"/>
    <col min="3608" max="3608" width="9.7109375" customWidth="1"/>
    <col min="3841" max="3841" width="1.28515625" customWidth="1"/>
    <col min="3842" max="3842" width="27.28515625" customWidth="1"/>
    <col min="3843" max="3843" width="24.5703125" customWidth="1"/>
    <col min="3844" max="3844" width="10.5703125" customWidth="1"/>
    <col min="3845" max="3845" width="8.7109375" customWidth="1"/>
    <col min="3846" max="3846" width="1.140625" customWidth="1"/>
    <col min="3847" max="3851" width="5.28515625" customWidth="1"/>
    <col min="3852" max="3852" width="6.7109375" customWidth="1"/>
    <col min="3853" max="3861" width="5.28515625" customWidth="1"/>
    <col min="3862" max="3862" width="10.85546875" customWidth="1"/>
    <col min="3863" max="3863" width="21.42578125" customWidth="1"/>
    <col min="3864" max="3864" width="9.7109375" customWidth="1"/>
    <col min="4097" max="4097" width="1.28515625" customWidth="1"/>
    <col min="4098" max="4098" width="27.28515625" customWidth="1"/>
    <col min="4099" max="4099" width="24.5703125" customWidth="1"/>
    <col min="4100" max="4100" width="10.5703125" customWidth="1"/>
    <col min="4101" max="4101" width="8.7109375" customWidth="1"/>
    <col min="4102" max="4102" width="1.140625" customWidth="1"/>
    <col min="4103" max="4107" width="5.28515625" customWidth="1"/>
    <col min="4108" max="4108" width="6.7109375" customWidth="1"/>
    <col min="4109" max="4117" width="5.28515625" customWidth="1"/>
    <col min="4118" max="4118" width="10.85546875" customWidth="1"/>
    <col min="4119" max="4119" width="21.42578125" customWidth="1"/>
    <col min="4120" max="4120" width="9.7109375" customWidth="1"/>
    <col min="4353" max="4353" width="1.28515625" customWidth="1"/>
    <col min="4354" max="4354" width="27.28515625" customWidth="1"/>
    <col min="4355" max="4355" width="24.5703125" customWidth="1"/>
    <col min="4356" max="4356" width="10.5703125" customWidth="1"/>
    <col min="4357" max="4357" width="8.7109375" customWidth="1"/>
    <col min="4358" max="4358" width="1.140625" customWidth="1"/>
    <col min="4359" max="4363" width="5.28515625" customWidth="1"/>
    <col min="4364" max="4364" width="6.7109375" customWidth="1"/>
    <col min="4365" max="4373" width="5.28515625" customWidth="1"/>
    <col min="4374" max="4374" width="10.85546875" customWidth="1"/>
    <col min="4375" max="4375" width="21.42578125" customWidth="1"/>
    <col min="4376" max="4376" width="9.7109375" customWidth="1"/>
    <col min="4609" max="4609" width="1.28515625" customWidth="1"/>
    <col min="4610" max="4610" width="27.28515625" customWidth="1"/>
    <col min="4611" max="4611" width="24.5703125" customWidth="1"/>
    <col min="4612" max="4612" width="10.5703125" customWidth="1"/>
    <col min="4613" max="4613" width="8.7109375" customWidth="1"/>
    <col min="4614" max="4614" width="1.140625" customWidth="1"/>
    <col min="4615" max="4619" width="5.28515625" customWidth="1"/>
    <col min="4620" max="4620" width="6.7109375" customWidth="1"/>
    <col min="4621" max="4629" width="5.28515625" customWidth="1"/>
    <col min="4630" max="4630" width="10.85546875" customWidth="1"/>
    <col min="4631" max="4631" width="21.42578125" customWidth="1"/>
    <col min="4632" max="4632" width="9.7109375" customWidth="1"/>
    <col min="4865" max="4865" width="1.28515625" customWidth="1"/>
    <col min="4866" max="4866" width="27.28515625" customWidth="1"/>
    <col min="4867" max="4867" width="24.5703125" customWidth="1"/>
    <col min="4868" max="4868" width="10.5703125" customWidth="1"/>
    <col min="4869" max="4869" width="8.7109375" customWidth="1"/>
    <col min="4870" max="4870" width="1.140625" customWidth="1"/>
    <col min="4871" max="4875" width="5.28515625" customWidth="1"/>
    <col min="4876" max="4876" width="6.7109375" customWidth="1"/>
    <col min="4877" max="4885" width="5.28515625" customWidth="1"/>
    <col min="4886" max="4886" width="10.85546875" customWidth="1"/>
    <col min="4887" max="4887" width="21.42578125" customWidth="1"/>
    <col min="4888" max="4888" width="9.7109375" customWidth="1"/>
    <col min="5121" max="5121" width="1.28515625" customWidth="1"/>
    <col min="5122" max="5122" width="27.28515625" customWidth="1"/>
    <col min="5123" max="5123" width="24.5703125" customWidth="1"/>
    <col min="5124" max="5124" width="10.5703125" customWidth="1"/>
    <col min="5125" max="5125" width="8.7109375" customWidth="1"/>
    <col min="5126" max="5126" width="1.140625" customWidth="1"/>
    <col min="5127" max="5131" width="5.28515625" customWidth="1"/>
    <col min="5132" max="5132" width="6.7109375" customWidth="1"/>
    <col min="5133" max="5141" width="5.28515625" customWidth="1"/>
    <col min="5142" max="5142" width="10.85546875" customWidth="1"/>
    <col min="5143" max="5143" width="21.42578125" customWidth="1"/>
    <col min="5144" max="5144" width="9.7109375" customWidth="1"/>
    <col min="5377" max="5377" width="1.28515625" customWidth="1"/>
    <col min="5378" max="5378" width="27.28515625" customWidth="1"/>
    <col min="5379" max="5379" width="24.5703125" customWidth="1"/>
    <col min="5380" max="5380" width="10.5703125" customWidth="1"/>
    <col min="5381" max="5381" width="8.7109375" customWidth="1"/>
    <col min="5382" max="5382" width="1.140625" customWidth="1"/>
    <col min="5383" max="5387" width="5.28515625" customWidth="1"/>
    <col min="5388" max="5388" width="6.7109375" customWidth="1"/>
    <col min="5389" max="5397" width="5.28515625" customWidth="1"/>
    <col min="5398" max="5398" width="10.85546875" customWidth="1"/>
    <col min="5399" max="5399" width="21.42578125" customWidth="1"/>
    <col min="5400" max="5400" width="9.7109375" customWidth="1"/>
    <col min="5633" max="5633" width="1.28515625" customWidth="1"/>
    <col min="5634" max="5634" width="27.28515625" customWidth="1"/>
    <col min="5635" max="5635" width="24.5703125" customWidth="1"/>
    <col min="5636" max="5636" width="10.5703125" customWidth="1"/>
    <col min="5637" max="5637" width="8.7109375" customWidth="1"/>
    <col min="5638" max="5638" width="1.140625" customWidth="1"/>
    <col min="5639" max="5643" width="5.28515625" customWidth="1"/>
    <col min="5644" max="5644" width="6.7109375" customWidth="1"/>
    <col min="5645" max="5653" width="5.28515625" customWidth="1"/>
    <col min="5654" max="5654" width="10.85546875" customWidth="1"/>
    <col min="5655" max="5655" width="21.42578125" customWidth="1"/>
    <col min="5656" max="5656" width="9.7109375" customWidth="1"/>
    <col min="5889" max="5889" width="1.28515625" customWidth="1"/>
    <col min="5890" max="5890" width="27.28515625" customWidth="1"/>
    <col min="5891" max="5891" width="24.5703125" customWidth="1"/>
    <col min="5892" max="5892" width="10.5703125" customWidth="1"/>
    <col min="5893" max="5893" width="8.7109375" customWidth="1"/>
    <col min="5894" max="5894" width="1.140625" customWidth="1"/>
    <col min="5895" max="5899" width="5.28515625" customWidth="1"/>
    <col min="5900" max="5900" width="6.7109375" customWidth="1"/>
    <col min="5901" max="5909" width="5.28515625" customWidth="1"/>
    <col min="5910" max="5910" width="10.85546875" customWidth="1"/>
    <col min="5911" max="5911" width="21.42578125" customWidth="1"/>
    <col min="5912" max="5912" width="9.7109375" customWidth="1"/>
    <col min="6145" max="6145" width="1.28515625" customWidth="1"/>
    <col min="6146" max="6146" width="27.28515625" customWidth="1"/>
    <col min="6147" max="6147" width="24.5703125" customWidth="1"/>
    <col min="6148" max="6148" width="10.5703125" customWidth="1"/>
    <col min="6149" max="6149" width="8.7109375" customWidth="1"/>
    <col min="6150" max="6150" width="1.140625" customWidth="1"/>
    <col min="6151" max="6155" width="5.28515625" customWidth="1"/>
    <col min="6156" max="6156" width="6.7109375" customWidth="1"/>
    <col min="6157" max="6165" width="5.28515625" customWidth="1"/>
    <col min="6166" max="6166" width="10.85546875" customWidth="1"/>
    <col min="6167" max="6167" width="21.42578125" customWidth="1"/>
    <col min="6168" max="6168" width="9.7109375" customWidth="1"/>
    <col min="6401" max="6401" width="1.28515625" customWidth="1"/>
    <col min="6402" max="6402" width="27.28515625" customWidth="1"/>
    <col min="6403" max="6403" width="24.5703125" customWidth="1"/>
    <col min="6404" max="6404" width="10.5703125" customWidth="1"/>
    <col min="6405" max="6405" width="8.7109375" customWidth="1"/>
    <col min="6406" max="6406" width="1.140625" customWidth="1"/>
    <col min="6407" max="6411" width="5.28515625" customWidth="1"/>
    <col min="6412" max="6412" width="6.7109375" customWidth="1"/>
    <col min="6413" max="6421" width="5.28515625" customWidth="1"/>
    <col min="6422" max="6422" width="10.85546875" customWidth="1"/>
    <col min="6423" max="6423" width="21.42578125" customWidth="1"/>
    <col min="6424" max="6424" width="9.7109375" customWidth="1"/>
    <col min="6657" max="6657" width="1.28515625" customWidth="1"/>
    <col min="6658" max="6658" width="27.28515625" customWidth="1"/>
    <col min="6659" max="6659" width="24.5703125" customWidth="1"/>
    <col min="6660" max="6660" width="10.5703125" customWidth="1"/>
    <col min="6661" max="6661" width="8.7109375" customWidth="1"/>
    <col min="6662" max="6662" width="1.140625" customWidth="1"/>
    <col min="6663" max="6667" width="5.28515625" customWidth="1"/>
    <col min="6668" max="6668" width="6.7109375" customWidth="1"/>
    <col min="6669" max="6677" width="5.28515625" customWidth="1"/>
    <col min="6678" max="6678" width="10.85546875" customWidth="1"/>
    <col min="6679" max="6679" width="21.42578125" customWidth="1"/>
    <col min="6680" max="6680" width="9.7109375" customWidth="1"/>
    <col min="6913" max="6913" width="1.28515625" customWidth="1"/>
    <col min="6914" max="6914" width="27.28515625" customWidth="1"/>
    <col min="6915" max="6915" width="24.5703125" customWidth="1"/>
    <col min="6916" max="6916" width="10.5703125" customWidth="1"/>
    <col min="6917" max="6917" width="8.7109375" customWidth="1"/>
    <col min="6918" max="6918" width="1.140625" customWidth="1"/>
    <col min="6919" max="6923" width="5.28515625" customWidth="1"/>
    <col min="6924" max="6924" width="6.7109375" customWidth="1"/>
    <col min="6925" max="6933" width="5.28515625" customWidth="1"/>
    <col min="6934" max="6934" width="10.85546875" customWidth="1"/>
    <col min="6935" max="6935" width="21.42578125" customWidth="1"/>
    <col min="6936" max="6936" width="9.7109375" customWidth="1"/>
    <col min="7169" max="7169" width="1.28515625" customWidth="1"/>
    <col min="7170" max="7170" width="27.28515625" customWidth="1"/>
    <col min="7171" max="7171" width="24.5703125" customWidth="1"/>
    <col min="7172" max="7172" width="10.5703125" customWidth="1"/>
    <col min="7173" max="7173" width="8.7109375" customWidth="1"/>
    <col min="7174" max="7174" width="1.140625" customWidth="1"/>
    <col min="7175" max="7179" width="5.28515625" customWidth="1"/>
    <col min="7180" max="7180" width="6.7109375" customWidth="1"/>
    <col min="7181" max="7189" width="5.28515625" customWidth="1"/>
    <col min="7190" max="7190" width="10.85546875" customWidth="1"/>
    <col min="7191" max="7191" width="21.42578125" customWidth="1"/>
    <col min="7192" max="7192" width="9.7109375" customWidth="1"/>
    <col min="7425" max="7425" width="1.28515625" customWidth="1"/>
    <col min="7426" max="7426" width="27.28515625" customWidth="1"/>
    <col min="7427" max="7427" width="24.5703125" customWidth="1"/>
    <col min="7428" max="7428" width="10.5703125" customWidth="1"/>
    <col min="7429" max="7429" width="8.7109375" customWidth="1"/>
    <col min="7430" max="7430" width="1.140625" customWidth="1"/>
    <col min="7431" max="7435" width="5.28515625" customWidth="1"/>
    <col min="7436" max="7436" width="6.7109375" customWidth="1"/>
    <col min="7437" max="7445" width="5.28515625" customWidth="1"/>
    <col min="7446" max="7446" width="10.85546875" customWidth="1"/>
    <col min="7447" max="7447" width="21.42578125" customWidth="1"/>
    <col min="7448" max="7448" width="9.7109375" customWidth="1"/>
    <col min="7681" max="7681" width="1.28515625" customWidth="1"/>
    <col min="7682" max="7682" width="27.28515625" customWidth="1"/>
    <col min="7683" max="7683" width="24.5703125" customWidth="1"/>
    <col min="7684" max="7684" width="10.5703125" customWidth="1"/>
    <col min="7685" max="7685" width="8.7109375" customWidth="1"/>
    <col min="7686" max="7686" width="1.140625" customWidth="1"/>
    <col min="7687" max="7691" width="5.28515625" customWidth="1"/>
    <col min="7692" max="7692" width="6.7109375" customWidth="1"/>
    <col min="7693" max="7701" width="5.28515625" customWidth="1"/>
    <col min="7702" max="7702" width="10.85546875" customWidth="1"/>
    <col min="7703" max="7703" width="21.42578125" customWidth="1"/>
    <col min="7704" max="7704" width="9.7109375" customWidth="1"/>
    <col min="7937" max="7937" width="1.28515625" customWidth="1"/>
    <col min="7938" max="7938" width="27.28515625" customWidth="1"/>
    <col min="7939" max="7939" width="24.5703125" customWidth="1"/>
    <col min="7940" max="7940" width="10.5703125" customWidth="1"/>
    <col min="7941" max="7941" width="8.7109375" customWidth="1"/>
    <col min="7942" max="7942" width="1.140625" customWidth="1"/>
    <col min="7943" max="7947" width="5.28515625" customWidth="1"/>
    <col min="7948" max="7948" width="6.7109375" customWidth="1"/>
    <col min="7949" max="7957" width="5.28515625" customWidth="1"/>
    <col min="7958" max="7958" width="10.85546875" customWidth="1"/>
    <col min="7959" max="7959" width="21.42578125" customWidth="1"/>
    <col min="7960" max="7960" width="9.7109375" customWidth="1"/>
    <col min="8193" max="8193" width="1.28515625" customWidth="1"/>
    <col min="8194" max="8194" width="27.28515625" customWidth="1"/>
    <col min="8195" max="8195" width="24.5703125" customWidth="1"/>
    <col min="8196" max="8196" width="10.5703125" customWidth="1"/>
    <col min="8197" max="8197" width="8.7109375" customWidth="1"/>
    <col min="8198" max="8198" width="1.140625" customWidth="1"/>
    <col min="8199" max="8203" width="5.28515625" customWidth="1"/>
    <col min="8204" max="8204" width="6.7109375" customWidth="1"/>
    <col min="8205" max="8213" width="5.28515625" customWidth="1"/>
    <col min="8214" max="8214" width="10.85546875" customWidth="1"/>
    <col min="8215" max="8215" width="21.42578125" customWidth="1"/>
    <col min="8216" max="8216" width="9.7109375" customWidth="1"/>
    <col min="8449" max="8449" width="1.28515625" customWidth="1"/>
    <col min="8450" max="8450" width="27.28515625" customWidth="1"/>
    <col min="8451" max="8451" width="24.5703125" customWidth="1"/>
    <col min="8452" max="8452" width="10.5703125" customWidth="1"/>
    <col min="8453" max="8453" width="8.7109375" customWidth="1"/>
    <col min="8454" max="8454" width="1.140625" customWidth="1"/>
    <col min="8455" max="8459" width="5.28515625" customWidth="1"/>
    <col min="8460" max="8460" width="6.7109375" customWidth="1"/>
    <col min="8461" max="8469" width="5.28515625" customWidth="1"/>
    <col min="8470" max="8470" width="10.85546875" customWidth="1"/>
    <col min="8471" max="8471" width="21.42578125" customWidth="1"/>
    <col min="8472" max="8472" width="9.7109375" customWidth="1"/>
    <col min="8705" max="8705" width="1.28515625" customWidth="1"/>
    <col min="8706" max="8706" width="27.28515625" customWidth="1"/>
    <col min="8707" max="8707" width="24.5703125" customWidth="1"/>
    <col min="8708" max="8708" width="10.5703125" customWidth="1"/>
    <col min="8709" max="8709" width="8.7109375" customWidth="1"/>
    <col min="8710" max="8710" width="1.140625" customWidth="1"/>
    <col min="8711" max="8715" width="5.28515625" customWidth="1"/>
    <col min="8716" max="8716" width="6.7109375" customWidth="1"/>
    <col min="8717" max="8725" width="5.28515625" customWidth="1"/>
    <col min="8726" max="8726" width="10.85546875" customWidth="1"/>
    <col min="8727" max="8727" width="21.42578125" customWidth="1"/>
    <col min="8728" max="8728" width="9.7109375" customWidth="1"/>
    <col min="8961" max="8961" width="1.28515625" customWidth="1"/>
    <col min="8962" max="8962" width="27.28515625" customWidth="1"/>
    <col min="8963" max="8963" width="24.5703125" customWidth="1"/>
    <col min="8964" max="8964" width="10.5703125" customWidth="1"/>
    <col min="8965" max="8965" width="8.7109375" customWidth="1"/>
    <col min="8966" max="8966" width="1.140625" customWidth="1"/>
    <col min="8967" max="8971" width="5.28515625" customWidth="1"/>
    <col min="8972" max="8972" width="6.7109375" customWidth="1"/>
    <col min="8973" max="8981" width="5.28515625" customWidth="1"/>
    <col min="8982" max="8982" width="10.85546875" customWidth="1"/>
    <col min="8983" max="8983" width="21.42578125" customWidth="1"/>
    <col min="8984" max="8984" width="9.7109375" customWidth="1"/>
    <col min="9217" max="9217" width="1.28515625" customWidth="1"/>
    <col min="9218" max="9218" width="27.28515625" customWidth="1"/>
    <col min="9219" max="9219" width="24.5703125" customWidth="1"/>
    <col min="9220" max="9220" width="10.5703125" customWidth="1"/>
    <col min="9221" max="9221" width="8.7109375" customWidth="1"/>
    <col min="9222" max="9222" width="1.140625" customWidth="1"/>
    <col min="9223" max="9227" width="5.28515625" customWidth="1"/>
    <col min="9228" max="9228" width="6.7109375" customWidth="1"/>
    <col min="9229" max="9237" width="5.28515625" customWidth="1"/>
    <col min="9238" max="9238" width="10.85546875" customWidth="1"/>
    <col min="9239" max="9239" width="21.42578125" customWidth="1"/>
    <col min="9240" max="9240" width="9.7109375" customWidth="1"/>
    <col min="9473" max="9473" width="1.28515625" customWidth="1"/>
    <col min="9474" max="9474" width="27.28515625" customWidth="1"/>
    <col min="9475" max="9475" width="24.5703125" customWidth="1"/>
    <col min="9476" max="9476" width="10.5703125" customWidth="1"/>
    <col min="9477" max="9477" width="8.7109375" customWidth="1"/>
    <col min="9478" max="9478" width="1.140625" customWidth="1"/>
    <col min="9479" max="9483" width="5.28515625" customWidth="1"/>
    <col min="9484" max="9484" width="6.7109375" customWidth="1"/>
    <col min="9485" max="9493" width="5.28515625" customWidth="1"/>
    <col min="9494" max="9494" width="10.85546875" customWidth="1"/>
    <col min="9495" max="9495" width="21.42578125" customWidth="1"/>
    <col min="9496" max="9496" width="9.7109375" customWidth="1"/>
    <col min="9729" max="9729" width="1.28515625" customWidth="1"/>
    <col min="9730" max="9730" width="27.28515625" customWidth="1"/>
    <col min="9731" max="9731" width="24.5703125" customWidth="1"/>
    <col min="9732" max="9732" width="10.5703125" customWidth="1"/>
    <col min="9733" max="9733" width="8.7109375" customWidth="1"/>
    <col min="9734" max="9734" width="1.140625" customWidth="1"/>
    <col min="9735" max="9739" width="5.28515625" customWidth="1"/>
    <col min="9740" max="9740" width="6.7109375" customWidth="1"/>
    <col min="9741" max="9749" width="5.28515625" customWidth="1"/>
    <col min="9750" max="9750" width="10.85546875" customWidth="1"/>
    <col min="9751" max="9751" width="21.42578125" customWidth="1"/>
    <col min="9752" max="9752" width="9.7109375" customWidth="1"/>
    <col min="9985" max="9985" width="1.28515625" customWidth="1"/>
    <col min="9986" max="9986" width="27.28515625" customWidth="1"/>
    <col min="9987" max="9987" width="24.5703125" customWidth="1"/>
    <col min="9988" max="9988" width="10.5703125" customWidth="1"/>
    <col min="9989" max="9989" width="8.7109375" customWidth="1"/>
    <col min="9990" max="9990" width="1.140625" customWidth="1"/>
    <col min="9991" max="9995" width="5.28515625" customWidth="1"/>
    <col min="9996" max="9996" width="6.7109375" customWidth="1"/>
    <col min="9997" max="10005" width="5.28515625" customWidth="1"/>
    <col min="10006" max="10006" width="10.85546875" customWidth="1"/>
    <col min="10007" max="10007" width="21.42578125" customWidth="1"/>
    <col min="10008" max="10008" width="9.7109375" customWidth="1"/>
    <col min="10241" max="10241" width="1.28515625" customWidth="1"/>
    <col min="10242" max="10242" width="27.28515625" customWidth="1"/>
    <col min="10243" max="10243" width="24.5703125" customWidth="1"/>
    <col min="10244" max="10244" width="10.5703125" customWidth="1"/>
    <col min="10245" max="10245" width="8.7109375" customWidth="1"/>
    <col min="10246" max="10246" width="1.140625" customWidth="1"/>
    <col min="10247" max="10251" width="5.28515625" customWidth="1"/>
    <col min="10252" max="10252" width="6.7109375" customWidth="1"/>
    <col min="10253" max="10261" width="5.28515625" customWidth="1"/>
    <col min="10262" max="10262" width="10.85546875" customWidth="1"/>
    <col min="10263" max="10263" width="21.42578125" customWidth="1"/>
    <col min="10264" max="10264" width="9.7109375" customWidth="1"/>
    <col min="10497" max="10497" width="1.28515625" customWidth="1"/>
    <col min="10498" max="10498" width="27.28515625" customWidth="1"/>
    <col min="10499" max="10499" width="24.5703125" customWidth="1"/>
    <col min="10500" max="10500" width="10.5703125" customWidth="1"/>
    <col min="10501" max="10501" width="8.7109375" customWidth="1"/>
    <col min="10502" max="10502" width="1.140625" customWidth="1"/>
    <col min="10503" max="10507" width="5.28515625" customWidth="1"/>
    <col min="10508" max="10508" width="6.7109375" customWidth="1"/>
    <col min="10509" max="10517" width="5.28515625" customWidth="1"/>
    <col min="10518" max="10518" width="10.85546875" customWidth="1"/>
    <col min="10519" max="10519" width="21.42578125" customWidth="1"/>
    <col min="10520" max="10520" width="9.7109375" customWidth="1"/>
    <col min="10753" max="10753" width="1.28515625" customWidth="1"/>
    <col min="10754" max="10754" width="27.28515625" customWidth="1"/>
    <col min="10755" max="10755" width="24.5703125" customWidth="1"/>
    <col min="10756" max="10756" width="10.5703125" customWidth="1"/>
    <col min="10757" max="10757" width="8.7109375" customWidth="1"/>
    <col min="10758" max="10758" width="1.140625" customWidth="1"/>
    <col min="10759" max="10763" width="5.28515625" customWidth="1"/>
    <col min="10764" max="10764" width="6.7109375" customWidth="1"/>
    <col min="10765" max="10773" width="5.28515625" customWidth="1"/>
    <col min="10774" max="10774" width="10.85546875" customWidth="1"/>
    <col min="10775" max="10775" width="21.42578125" customWidth="1"/>
    <col min="10776" max="10776" width="9.7109375" customWidth="1"/>
    <col min="11009" max="11009" width="1.28515625" customWidth="1"/>
    <col min="11010" max="11010" width="27.28515625" customWidth="1"/>
    <col min="11011" max="11011" width="24.5703125" customWidth="1"/>
    <col min="11012" max="11012" width="10.5703125" customWidth="1"/>
    <col min="11013" max="11013" width="8.7109375" customWidth="1"/>
    <col min="11014" max="11014" width="1.140625" customWidth="1"/>
    <col min="11015" max="11019" width="5.28515625" customWidth="1"/>
    <col min="11020" max="11020" width="6.7109375" customWidth="1"/>
    <col min="11021" max="11029" width="5.28515625" customWidth="1"/>
    <col min="11030" max="11030" width="10.85546875" customWidth="1"/>
    <col min="11031" max="11031" width="21.42578125" customWidth="1"/>
    <col min="11032" max="11032" width="9.7109375" customWidth="1"/>
    <col min="11265" max="11265" width="1.28515625" customWidth="1"/>
    <col min="11266" max="11266" width="27.28515625" customWidth="1"/>
    <col min="11267" max="11267" width="24.5703125" customWidth="1"/>
    <col min="11268" max="11268" width="10.5703125" customWidth="1"/>
    <col min="11269" max="11269" width="8.7109375" customWidth="1"/>
    <col min="11270" max="11270" width="1.140625" customWidth="1"/>
    <col min="11271" max="11275" width="5.28515625" customWidth="1"/>
    <col min="11276" max="11276" width="6.7109375" customWidth="1"/>
    <col min="11277" max="11285" width="5.28515625" customWidth="1"/>
    <col min="11286" max="11286" width="10.85546875" customWidth="1"/>
    <col min="11287" max="11287" width="21.42578125" customWidth="1"/>
    <col min="11288" max="11288" width="9.7109375" customWidth="1"/>
    <col min="11521" max="11521" width="1.28515625" customWidth="1"/>
    <col min="11522" max="11522" width="27.28515625" customWidth="1"/>
    <col min="11523" max="11523" width="24.5703125" customWidth="1"/>
    <col min="11524" max="11524" width="10.5703125" customWidth="1"/>
    <col min="11525" max="11525" width="8.7109375" customWidth="1"/>
    <col min="11526" max="11526" width="1.140625" customWidth="1"/>
    <col min="11527" max="11531" width="5.28515625" customWidth="1"/>
    <col min="11532" max="11532" width="6.7109375" customWidth="1"/>
    <col min="11533" max="11541" width="5.28515625" customWidth="1"/>
    <col min="11542" max="11542" width="10.85546875" customWidth="1"/>
    <col min="11543" max="11543" width="21.42578125" customWidth="1"/>
    <col min="11544" max="11544" width="9.7109375" customWidth="1"/>
    <col min="11777" max="11777" width="1.28515625" customWidth="1"/>
    <col min="11778" max="11778" width="27.28515625" customWidth="1"/>
    <col min="11779" max="11779" width="24.5703125" customWidth="1"/>
    <col min="11780" max="11780" width="10.5703125" customWidth="1"/>
    <col min="11781" max="11781" width="8.7109375" customWidth="1"/>
    <col min="11782" max="11782" width="1.140625" customWidth="1"/>
    <col min="11783" max="11787" width="5.28515625" customWidth="1"/>
    <col min="11788" max="11788" width="6.7109375" customWidth="1"/>
    <col min="11789" max="11797" width="5.28515625" customWidth="1"/>
    <col min="11798" max="11798" width="10.85546875" customWidth="1"/>
    <col min="11799" max="11799" width="21.42578125" customWidth="1"/>
    <col min="11800" max="11800" width="9.7109375" customWidth="1"/>
    <col min="12033" max="12033" width="1.28515625" customWidth="1"/>
    <col min="12034" max="12034" width="27.28515625" customWidth="1"/>
    <col min="12035" max="12035" width="24.5703125" customWidth="1"/>
    <col min="12036" max="12036" width="10.5703125" customWidth="1"/>
    <col min="12037" max="12037" width="8.7109375" customWidth="1"/>
    <col min="12038" max="12038" width="1.140625" customWidth="1"/>
    <col min="12039" max="12043" width="5.28515625" customWidth="1"/>
    <col min="12044" max="12044" width="6.7109375" customWidth="1"/>
    <col min="12045" max="12053" width="5.28515625" customWidth="1"/>
    <col min="12054" max="12054" width="10.85546875" customWidth="1"/>
    <col min="12055" max="12055" width="21.42578125" customWidth="1"/>
    <col min="12056" max="12056" width="9.7109375" customWidth="1"/>
    <col min="12289" max="12289" width="1.28515625" customWidth="1"/>
    <col min="12290" max="12290" width="27.28515625" customWidth="1"/>
    <col min="12291" max="12291" width="24.5703125" customWidth="1"/>
    <col min="12292" max="12292" width="10.5703125" customWidth="1"/>
    <col min="12293" max="12293" width="8.7109375" customWidth="1"/>
    <col min="12294" max="12294" width="1.140625" customWidth="1"/>
    <col min="12295" max="12299" width="5.28515625" customWidth="1"/>
    <col min="12300" max="12300" width="6.7109375" customWidth="1"/>
    <col min="12301" max="12309" width="5.28515625" customWidth="1"/>
    <col min="12310" max="12310" width="10.85546875" customWidth="1"/>
    <col min="12311" max="12311" width="21.42578125" customWidth="1"/>
    <col min="12312" max="12312" width="9.7109375" customWidth="1"/>
    <col min="12545" max="12545" width="1.28515625" customWidth="1"/>
    <col min="12546" max="12546" width="27.28515625" customWidth="1"/>
    <col min="12547" max="12547" width="24.5703125" customWidth="1"/>
    <col min="12548" max="12548" width="10.5703125" customWidth="1"/>
    <col min="12549" max="12549" width="8.7109375" customWidth="1"/>
    <col min="12550" max="12550" width="1.140625" customWidth="1"/>
    <col min="12551" max="12555" width="5.28515625" customWidth="1"/>
    <col min="12556" max="12556" width="6.7109375" customWidth="1"/>
    <col min="12557" max="12565" width="5.28515625" customWidth="1"/>
    <col min="12566" max="12566" width="10.85546875" customWidth="1"/>
    <col min="12567" max="12567" width="21.42578125" customWidth="1"/>
    <col min="12568" max="12568" width="9.7109375" customWidth="1"/>
    <col min="12801" max="12801" width="1.28515625" customWidth="1"/>
    <col min="12802" max="12802" width="27.28515625" customWidth="1"/>
    <col min="12803" max="12803" width="24.5703125" customWidth="1"/>
    <col min="12804" max="12804" width="10.5703125" customWidth="1"/>
    <col min="12805" max="12805" width="8.7109375" customWidth="1"/>
    <col min="12806" max="12806" width="1.140625" customWidth="1"/>
    <col min="12807" max="12811" width="5.28515625" customWidth="1"/>
    <col min="12812" max="12812" width="6.7109375" customWidth="1"/>
    <col min="12813" max="12821" width="5.28515625" customWidth="1"/>
    <col min="12822" max="12822" width="10.85546875" customWidth="1"/>
    <col min="12823" max="12823" width="21.42578125" customWidth="1"/>
    <col min="12824" max="12824" width="9.7109375" customWidth="1"/>
    <col min="13057" max="13057" width="1.28515625" customWidth="1"/>
    <col min="13058" max="13058" width="27.28515625" customWidth="1"/>
    <col min="13059" max="13059" width="24.5703125" customWidth="1"/>
    <col min="13060" max="13060" width="10.5703125" customWidth="1"/>
    <col min="13061" max="13061" width="8.7109375" customWidth="1"/>
    <col min="13062" max="13062" width="1.140625" customWidth="1"/>
    <col min="13063" max="13067" width="5.28515625" customWidth="1"/>
    <col min="13068" max="13068" width="6.7109375" customWidth="1"/>
    <col min="13069" max="13077" width="5.28515625" customWidth="1"/>
    <col min="13078" max="13078" width="10.85546875" customWidth="1"/>
    <col min="13079" max="13079" width="21.42578125" customWidth="1"/>
    <col min="13080" max="13080" width="9.7109375" customWidth="1"/>
    <col min="13313" max="13313" width="1.28515625" customWidth="1"/>
    <col min="13314" max="13314" width="27.28515625" customWidth="1"/>
    <col min="13315" max="13315" width="24.5703125" customWidth="1"/>
    <col min="13316" max="13316" width="10.5703125" customWidth="1"/>
    <col min="13317" max="13317" width="8.7109375" customWidth="1"/>
    <col min="13318" max="13318" width="1.140625" customWidth="1"/>
    <col min="13319" max="13323" width="5.28515625" customWidth="1"/>
    <col min="13324" max="13324" width="6.7109375" customWidth="1"/>
    <col min="13325" max="13333" width="5.28515625" customWidth="1"/>
    <col min="13334" max="13334" width="10.85546875" customWidth="1"/>
    <col min="13335" max="13335" width="21.42578125" customWidth="1"/>
    <col min="13336" max="13336" width="9.7109375" customWidth="1"/>
    <col min="13569" max="13569" width="1.28515625" customWidth="1"/>
    <col min="13570" max="13570" width="27.28515625" customWidth="1"/>
    <col min="13571" max="13571" width="24.5703125" customWidth="1"/>
    <col min="13572" max="13572" width="10.5703125" customWidth="1"/>
    <col min="13573" max="13573" width="8.7109375" customWidth="1"/>
    <col min="13574" max="13574" width="1.140625" customWidth="1"/>
    <col min="13575" max="13579" width="5.28515625" customWidth="1"/>
    <col min="13580" max="13580" width="6.7109375" customWidth="1"/>
    <col min="13581" max="13589" width="5.28515625" customWidth="1"/>
    <col min="13590" max="13590" width="10.85546875" customWidth="1"/>
    <col min="13591" max="13591" width="21.42578125" customWidth="1"/>
    <col min="13592" max="13592" width="9.7109375" customWidth="1"/>
    <col min="13825" max="13825" width="1.28515625" customWidth="1"/>
    <col min="13826" max="13826" width="27.28515625" customWidth="1"/>
    <col min="13827" max="13827" width="24.5703125" customWidth="1"/>
    <col min="13828" max="13828" width="10.5703125" customWidth="1"/>
    <col min="13829" max="13829" width="8.7109375" customWidth="1"/>
    <col min="13830" max="13830" width="1.140625" customWidth="1"/>
    <col min="13831" max="13835" width="5.28515625" customWidth="1"/>
    <col min="13836" max="13836" width="6.7109375" customWidth="1"/>
    <col min="13837" max="13845" width="5.28515625" customWidth="1"/>
    <col min="13846" max="13846" width="10.85546875" customWidth="1"/>
    <col min="13847" max="13847" width="21.42578125" customWidth="1"/>
    <col min="13848" max="13848" width="9.7109375" customWidth="1"/>
    <col min="14081" max="14081" width="1.28515625" customWidth="1"/>
    <col min="14082" max="14082" width="27.28515625" customWidth="1"/>
    <col min="14083" max="14083" width="24.5703125" customWidth="1"/>
    <col min="14084" max="14084" width="10.5703125" customWidth="1"/>
    <col min="14085" max="14085" width="8.7109375" customWidth="1"/>
    <col min="14086" max="14086" width="1.140625" customWidth="1"/>
    <col min="14087" max="14091" width="5.28515625" customWidth="1"/>
    <col min="14092" max="14092" width="6.7109375" customWidth="1"/>
    <col min="14093" max="14101" width="5.28515625" customWidth="1"/>
    <col min="14102" max="14102" width="10.85546875" customWidth="1"/>
    <col min="14103" max="14103" width="21.42578125" customWidth="1"/>
    <col min="14104" max="14104" width="9.7109375" customWidth="1"/>
    <col min="14337" max="14337" width="1.28515625" customWidth="1"/>
    <col min="14338" max="14338" width="27.28515625" customWidth="1"/>
    <col min="14339" max="14339" width="24.5703125" customWidth="1"/>
    <col min="14340" max="14340" width="10.5703125" customWidth="1"/>
    <col min="14341" max="14341" width="8.7109375" customWidth="1"/>
    <col min="14342" max="14342" width="1.140625" customWidth="1"/>
    <col min="14343" max="14347" width="5.28515625" customWidth="1"/>
    <col min="14348" max="14348" width="6.7109375" customWidth="1"/>
    <col min="14349" max="14357" width="5.28515625" customWidth="1"/>
    <col min="14358" max="14358" width="10.85546875" customWidth="1"/>
    <col min="14359" max="14359" width="21.42578125" customWidth="1"/>
    <col min="14360" max="14360" width="9.7109375" customWidth="1"/>
    <col min="14593" max="14593" width="1.28515625" customWidth="1"/>
    <col min="14594" max="14594" width="27.28515625" customWidth="1"/>
    <col min="14595" max="14595" width="24.5703125" customWidth="1"/>
    <col min="14596" max="14596" width="10.5703125" customWidth="1"/>
    <col min="14597" max="14597" width="8.7109375" customWidth="1"/>
    <col min="14598" max="14598" width="1.140625" customWidth="1"/>
    <col min="14599" max="14603" width="5.28515625" customWidth="1"/>
    <col min="14604" max="14604" width="6.7109375" customWidth="1"/>
    <col min="14605" max="14613" width="5.28515625" customWidth="1"/>
    <col min="14614" max="14614" width="10.85546875" customWidth="1"/>
    <col min="14615" max="14615" width="21.42578125" customWidth="1"/>
    <col min="14616" max="14616" width="9.7109375" customWidth="1"/>
    <col min="14849" max="14849" width="1.28515625" customWidth="1"/>
    <col min="14850" max="14850" width="27.28515625" customWidth="1"/>
    <col min="14851" max="14851" width="24.5703125" customWidth="1"/>
    <col min="14852" max="14852" width="10.5703125" customWidth="1"/>
    <col min="14853" max="14853" width="8.7109375" customWidth="1"/>
    <col min="14854" max="14854" width="1.140625" customWidth="1"/>
    <col min="14855" max="14859" width="5.28515625" customWidth="1"/>
    <col min="14860" max="14860" width="6.7109375" customWidth="1"/>
    <col min="14861" max="14869" width="5.28515625" customWidth="1"/>
    <col min="14870" max="14870" width="10.85546875" customWidth="1"/>
    <col min="14871" max="14871" width="21.42578125" customWidth="1"/>
    <col min="14872" max="14872" width="9.7109375" customWidth="1"/>
    <col min="15105" max="15105" width="1.28515625" customWidth="1"/>
    <col min="15106" max="15106" width="27.28515625" customWidth="1"/>
    <col min="15107" max="15107" width="24.5703125" customWidth="1"/>
    <col min="15108" max="15108" width="10.5703125" customWidth="1"/>
    <col min="15109" max="15109" width="8.7109375" customWidth="1"/>
    <col min="15110" max="15110" width="1.140625" customWidth="1"/>
    <col min="15111" max="15115" width="5.28515625" customWidth="1"/>
    <col min="15116" max="15116" width="6.7109375" customWidth="1"/>
    <col min="15117" max="15125" width="5.28515625" customWidth="1"/>
    <col min="15126" max="15126" width="10.85546875" customWidth="1"/>
    <col min="15127" max="15127" width="21.42578125" customWidth="1"/>
    <col min="15128" max="15128" width="9.7109375" customWidth="1"/>
    <col min="15361" max="15361" width="1.28515625" customWidth="1"/>
    <col min="15362" max="15362" width="27.28515625" customWidth="1"/>
    <col min="15363" max="15363" width="24.5703125" customWidth="1"/>
    <col min="15364" max="15364" width="10.5703125" customWidth="1"/>
    <col min="15365" max="15365" width="8.7109375" customWidth="1"/>
    <col min="15366" max="15366" width="1.140625" customWidth="1"/>
    <col min="15367" max="15371" width="5.28515625" customWidth="1"/>
    <col min="15372" max="15372" width="6.7109375" customWidth="1"/>
    <col min="15373" max="15381" width="5.28515625" customWidth="1"/>
    <col min="15382" max="15382" width="10.85546875" customWidth="1"/>
    <col min="15383" max="15383" width="21.42578125" customWidth="1"/>
    <col min="15384" max="15384" width="9.7109375" customWidth="1"/>
    <col min="15617" max="15617" width="1.28515625" customWidth="1"/>
    <col min="15618" max="15618" width="27.28515625" customWidth="1"/>
    <col min="15619" max="15619" width="24.5703125" customWidth="1"/>
    <col min="15620" max="15620" width="10.5703125" customWidth="1"/>
    <col min="15621" max="15621" width="8.7109375" customWidth="1"/>
    <col min="15622" max="15622" width="1.140625" customWidth="1"/>
    <col min="15623" max="15627" width="5.28515625" customWidth="1"/>
    <col min="15628" max="15628" width="6.7109375" customWidth="1"/>
    <col min="15629" max="15637" width="5.28515625" customWidth="1"/>
    <col min="15638" max="15638" width="10.85546875" customWidth="1"/>
    <col min="15639" max="15639" width="21.42578125" customWidth="1"/>
    <col min="15640" max="15640" width="9.7109375" customWidth="1"/>
    <col min="15873" max="15873" width="1.28515625" customWidth="1"/>
    <col min="15874" max="15874" width="27.28515625" customWidth="1"/>
    <col min="15875" max="15875" width="24.5703125" customWidth="1"/>
    <col min="15876" max="15876" width="10.5703125" customWidth="1"/>
    <col min="15877" max="15877" width="8.7109375" customWidth="1"/>
    <col min="15878" max="15878" width="1.140625" customWidth="1"/>
    <col min="15879" max="15883" width="5.28515625" customWidth="1"/>
    <col min="15884" max="15884" width="6.7109375" customWidth="1"/>
    <col min="15885" max="15893" width="5.28515625" customWidth="1"/>
    <col min="15894" max="15894" width="10.85546875" customWidth="1"/>
    <col min="15895" max="15895" width="21.42578125" customWidth="1"/>
    <col min="15896" max="15896" width="9.7109375" customWidth="1"/>
    <col min="16129" max="16129" width="1.28515625" customWidth="1"/>
    <col min="16130" max="16130" width="27.28515625" customWidth="1"/>
    <col min="16131" max="16131" width="24.5703125" customWidth="1"/>
    <col min="16132" max="16132" width="10.5703125" customWidth="1"/>
    <col min="16133" max="16133" width="8.7109375" customWidth="1"/>
    <col min="16134" max="16134" width="1.140625" customWidth="1"/>
    <col min="16135" max="16139" width="5.28515625" customWidth="1"/>
    <col min="16140" max="16140" width="6.7109375" customWidth="1"/>
    <col min="16141" max="16149" width="5.28515625" customWidth="1"/>
    <col min="16150" max="16150" width="10.85546875" customWidth="1"/>
    <col min="16151" max="16151" width="21.42578125" customWidth="1"/>
    <col min="16152" max="16152" width="9.7109375" customWidth="1"/>
  </cols>
  <sheetData>
    <row r="1" spans="1:30" ht="18.75" x14ac:dyDescent="0.3">
      <c r="A1" s="8"/>
      <c r="B1" s="68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3"/>
      <c r="X1" s="61"/>
      <c r="Y1" s="64"/>
      <c r="Z1" s="64"/>
      <c r="AA1" s="64"/>
      <c r="AB1" s="64"/>
      <c r="AC1" s="64"/>
      <c r="AD1" s="64"/>
    </row>
    <row r="2" spans="1:30" x14ac:dyDescent="0.25">
      <c r="A2" s="8"/>
      <c r="B2" s="10" t="s">
        <v>75</v>
      </c>
      <c r="C2" s="85" t="s">
        <v>110</v>
      </c>
      <c r="D2" s="65"/>
      <c r="E2" s="11"/>
      <c r="F2" s="87"/>
      <c r="G2" s="6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23"/>
      <c r="B3" s="114" t="s">
        <v>95</v>
      </c>
      <c r="C3" s="22" t="s">
        <v>34</v>
      </c>
      <c r="D3" s="110" t="s">
        <v>35</v>
      </c>
      <c r="E3" s="113" t="s">
        <v>1</v>
      </c>
      <c r="F3" s="24"/>
      <c r="G3" s="112" t="s">
        <v>36</v>
      </c>
      <c r="H3" s="109" t="s">
        <v>37</v>
      </c>
      <c r="I3" s="109" t="s">
        <v>31</v>
      </c>
      <c r="J3" s="17" t="s">
        <v>38</v>
      </c>
      <c r="K3" s="111" t="s">
        <v>39</v>
      </c>
      <c r="L3" s="111" t="s">
        <v>40</v>
      </c>
      <c r="M3" s="112" t="s">
        <v>41</v>
      </c>
      <c r="N3" s="112" t="s">
        <v>30</v>
      </c>
      <c r="O3" s="109" t="s">
        <v>42</v>
      </c>
      <c r="P3" s="112" t="s">
        <v>37</v>
      </c>
      <c r="Q3" s="112" t="s">
        <v>16</v>
      </c>
      <c r="R3" s="112">
        <v>1</v>
      </c>
      <c r="S3" s="112">
        <v>2</v>
      </c>
      <c r="T3" s="112">
        <v>3</v>
      </c>
      <c r="U3" s="112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23"/>
      <c r="B4" s="115" t="s">
        <v>96</v>
      </c>
      <c r="C4" s="116" t="s">
        <v>97</v>
      </c>
      <c r="D4" s="117" t="s">
        <v>60</v>
      </c>
      <c r="E4" s="118"/>
      <c r="F4" s="83"/>
      <c r="G4" s="119"/>
      <c r="H4" s="120"/>
      <c r="I4" s="119">
        <v>1</v>
      </c>
      <c r="J4" s="86"/>
      <c r="K4" s="86" t="s">
        <v>66</v>
      </c>
      <c r="L4" s="86"/>
      <c r="M4" s="86">
        <v>1</v>
      </c>
      <c r="N4" s="119"/>
      <c r="O4" s="120"/>
      <c r="P4" s="119"/>
      <c r="Q4" s="120" t="s">
        <v>59</v>
      </c>
      <c r="R4" s="120" t="s">
        <v>59</v>
      </c>
      <c r="S4" s="120"/>
      <c r="T4" s="120"/>
      <c r="U4" s="120"/>
      <c r="V4" s="121">
        <v>0</v>
      </c>
      <c r="W4" s="117" t="s">
        <v>98</v>
      </c>
      <c r="X4" s="119">
        <v>2515</v>
      </c>
      <c r="Y4" s="64"/>
      <c r="Z4" s="64"/>
      <c r="AA4" s="64"/>
      <c r="AB4" s="64"/>
      <c r="AC4" s="64"/>
      <c r="AD4" s="64"/>
    </row>
    <row r="5" spans="1:30" x14ac:dyDescent="0.25">
      <c r="A5" s="122"/>
      <c r="B5" s="123"/>
      <c r="C5" s="82"/>
      <c r="D5" s="124"/>
      <c r="E5" s="84"/>
      <c r="F5" s="84"/>
      <c r="G5" s="125"/>
      <c r="H5" s="82"/>
      <c r="I5" s="82"/>
      <c r="J5" s="82"/>
      <c r="K5" s="82"/>
      <c r="L5" s="82"/>
      <c r="M5" s="82"/>
      <c r="N5" s="82"/>
      <c r="O5" s="82"/>
      <c r="P5" s="82"/>
      <c r="Q5" s="125"/>
      <c r="R5" s="125"/>
      <c r="S5" s="125"/>
      <c r="T5" s="125"/>
      <c r="U5" s="125"/>
      <c r="V5" s="82"/>
      <c r="W5" s="82"/>
      <c r="X5" s="126"/>
      <c r="Y5" s="38"/>
      <c r="Z5" s="35"/>
      <c r="AA5" s="24"/>
      <c r="AB5" s="24"/>
      <c r="AC5" s="64"/>
      <c r="AD5" s="64"/>
    </row>
    <row r="6" spans="1:30" x14ac:dyDescent="0.25">
      <c r="A6" s="23"/>
      <c r="B6" s="58"/>
      <c r="C6" s="35"/>
      <c r="D6" s="58"/>
      <c r="E6" s="79"/>
      <c r="G6" s="35"/>
      <c r="H6" s="38"/>
      <c r="I6" s="35"/>
      <c r="J6" s="24"/>
      <c r="K6" s="24"/>
      <c r="L6" s="24"/>
      <c r="M6" s="35"/>
      <c r="N6" s="35"/>
      <c r="O6" s="35"/>
      <c r="P6" s="35"/>
      <c r="Q6" s="35"/>
      <c r="R6" s="35"/>
      <c r="S6" s="35"/>
      <c r="T6" s="35"/>
      <c r="U6" s="35"/>
      <c r="V6" s="35"/>
      <c r="W6" s="58"/>
      <c r="X6" s="35"/>
      <c r="Y6" s="64"/>
      <c r="Z6" s="64"/>
      <c r="AA6" s="64"/>
      <c r="AB6" s="64"/>
      <c r="AC6" s="64"/>
      <c r="AD6" s="64"/>
    </row>
    <row r="7" spans="1:30" x14ac:dyDescent="0.25">
      <c r="A7" s="23"/>
      <c r="B7" s="58"/>
      <c r="C7" s="35"/>
      <c r="D7" s="58"/>
      <c r="E7" s="79"/>
      <c r="G7" s="35"/>
      <c r="H7" s="38"/>
      <c r="I7" s="35"/>
      <c r="J7" s="24"/>
      <c r="K7" s="24"/>
      <c r="L7" s="24"/>
      <c r="M7" s="35"/>
      <c r="N7" s="35"/>
      <c r="O7" s="35"/>
      <c r="P7" s="35"/>
      <c r="Q7" s="35"/>
      <c r="R7" s="35"/>
      <c r="S7" s="35"/>
      <c r="T7" s="35"/>
      <c r="U7" s="35"/>
      <c r="V7" s="35"/>
      <c r="W7" s="58"/>
      <c r="X7" s="35"/>
      <c r="Y7" s="64"/>
      <c r="Z7" s="64"/>
      <c r="AA7" s="64"/>
      <c r="AB7" s="64"/>
      <c r="AC7" s="64"/>
      <c r="AD7" s="64"/>
    </row>
    <row r="8" spans="1:30" x14ac:dyDescent="0.25">
      <c r="A8" s="23"/>
      <c r="B8" s="58"/>
      <c r="C8" s="35"/>
      <c r="D8" s="58"/>
      <c r="E8" s="79"/>
      <c r="G8" s="35"/>
      <c r="H8" s="38"/>
      <c r="I8" s="35"/>
      <c r="J8" s="24"/>
      <c r="K8" s="24"/>
      <c r="L8" s="24"/>
      <c r="M8" s="35"/>
      <c r="N8" s="35"/>
      <c r="O8" s="35"/>
      <c r="P8" s="35"/>
      <c r="Q8" s="35"/>
      <c r="R8" s="35"/>
      <c r="S8" s="35"/>
      <c r="T8" s="35"/>
      <c r="U8" s="35"/>
      <c r="V8" s="35"/>
      <c r="W8" s="58"/>
      <c r="X8" s="35"/>
      <c r="Y8" s="64"/>
      <c r="Z8" s="64"/>
      <c r="AA8" s="64"/>
      <c r="AB8" s="64"/>
      <c r="AC8" s="64"/>
      <c r="AD8" s="64"/>
    </row>
    <row r="9" spans="1:30" x14ac:dyDescent="0.25">
      <c r="A9" s="23"/>
      <c r="B9" s="58"/>
      <c r="C9" s="35"/>
      <c r="D9" s="58"/>
      <c r="E9" s="79"/>
      <c r="G9" s="35"/>
      <c r="H9" s="38"/>
      <c r="I9" s="35"/>
      <c r="J9" s="24"/>
      <c r="K9" s="24"/>
      <c r="L9" s="24"/>
      <c r="M9" s="35"/>
      <c r="N9" s="35"/>
      <c r="O9" s="35"/>
      <c r="P9" s="35"/>
      <c r="Q9" s="35"/>
      <c r="R9" s="35"/>
      <c r="S9" s="35"/>
      <c r="T9" s="35"/>
      <c r="U9" s="35"/>
      <c r="V9" s="35"/>
      <c r="W9" s="58"/>
      <c r="X9" s="35"/>
      <c r="Y9" s="64"/>
      <c r="Z9" s="64"/>
      <c r="AA9" s="64"/>
      <c r="AB9" s="64"/>
      <c r="AC9" s="64"/>
      <c r="AD9" s="64"/>
    </row>
    <row r="10" spans="1:30" x14ac:dyDescent="0.25">
      <c r="A10" s="23"/>
      <c r="B10" s="58"/>
      <c r="C10" s="35"/>
      <c r="D10" s="58"/>
      <c r="E10" s="79"/>
      <c r="G10" s="35"/>
      <c r="H10" s="38"/>
      <c r="I10" s="35"/>
      <c r="J10" s="24"/>
      <c r="K10" s="24"/>
      <c r="L10" s="24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58"/>
      <c r="X10" s="35"/>
      <c r="Y10" s="64"/>
      <c r="Z10" s="64"/>
      <c r="AA10" s="64"/>
      <c r="AB10" s="64"/>
      <c r="AC10" s="64"/>
      <c r="AD10" s="64"/>
    </row>
    <row r="11" spans="1:30" x14ac:dyDescent="0.25">
      <c r="A11" s="23"/>
      <c r="B11" s="58"/>
      <c r="C11" s="35"/>
      <c r="D11" s="58"/>
      <c r="E11" s="79"/>
      <c r="G11" s="35"/>
      <c r="H11" s="38"/>
      <c r="I11" s="35"/>
      <c r="J11" s="24"/>
      <c r="K11" s="24"/>
      <c r="L11" s="24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58"/>
      <c r="X11" s="35"/>
      <c r="Y11" s="64"/>
      <c r="Z11" s="64"/>
      <c r="AA11" s="64"/>
      <c r="AB11" s="64"/>
      <c r="AC11" s="64"/>
      <c r="AD11" s="64"/>
    </row>
    <row r="12" spans="1:30" x14ac:dyDescent="0.25">
      <c r="A12" s="23"/>
      <c r="B12" s="58"/>
      <c r="C12" s="35"/>
      <c r="D12" s="58"/>
      <c r="E12" s="79"/>
      <c r="G12" s="35"/>
      <c r="H12" s="38"/>
      <c r="I12" s="35"/>
      <c r="J12" s="24"/>
      <c r="K12" s="24"/>
      <c r="L12" s="24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58"/>
      <c r="X12" s="35"/>
      <c r="Y12" s="64"/>
      <c r="Z12" s="64"/>
      <c r="AA12" s="64"/>
      <c r="AB12" s="64"/>
      <c r="AC12" s="64"/>
      <c r="AD12" s="64"/>
    </row>
    <row r="13" spans="1:30" x14ac:dyDescent="0.25">
      <c r="A13" s="23"/>
      <c r="B13" s="58"/>
      <c r="C13" s="35"/>
      <c r="D13" s="58"/>
      <c r="E13" s="79"/>
      <c r="G13" s="35"/>
      <c r="H13" s="38"/>
      <c r="I13" s="35"/>
      <c r="J13" s="24"/>
      <c r="K13" s="24"/>
      <c r="L13" s="24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58"/>
      <c r="X13" s="35"/>
      <c r="Y13" s="64"/>
      <c r="Z13" s="64"/>
      <c r="AA13" s="64"/>
      <c r="AB13" s="64"/>
      <c r="AC13" s="64"/>
      <c r="AD13" s="64"/>
    </row>
    <row r="14" spans="1:30" x14ac:dyDescent="0.25">
      <c r="A14" s="23"/>
      <c r="B14" s="58"/>
      <c r="C14" s="35"/>
      <c r="D14" s="58"/>
      <c r="E14" s="79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58"/>
      <c r="X14" s="35"/>
      <c r="Y14" s="64"/>
      <c r="Z14" s="64"/>
      <c r="AA14" s="64"/>
      <c r="AB14" s="64"/>
      <c r="AC14" s="64"/>
      <c r="AD14" s="64"/>
    </row>
    <row r="15" spans="1:30" x14ac:dyDescent="0.25">
      <c r="A15" s="23"/>
      <c r="B15" s="58"/>
      <c r="C15" s="35"/>
      <c r="D15" s="58"/>
      <c r="E15" s="79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58"/>
      <c r="X15" s="35"/>
      <c r="Y15" s="64"/>
      <c r="Z15" s="64"/>
      <c r="AA15" s="64"/>
      <c r="AB15" s="64"/>
      <c r="AC15" s="64"/>
      <c r="AD15" s="64"/>
    </row>
    <row r="16" spans="1:30" x14ac:dyDescent="0.25">
      <c r="A16" s="23"/>
      <c r="B16" s="58"/>
      <c r="C16" s="35"/>
      <c r="D16" s="58"/>
      <c r="E16" s="79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58"/>
      <c r="X16" s="35"/>
      <c r="Y16" s="64"/>
      <c r="Z16" s="64"/>
      <c r="AA16" s="64"/>
      <c r="AB16" s="64"/>
      <c r="AC16" s="64"/>
      <c r="AD16" s="64"/>
    </row>
    <row r="17" spans="1:30" x14ac:dyDescent="0.25">
      <c r="A17" s="23"/>
      <c r="B17" s="58"/>
      <c r="C17" s="35"/>
      <c r="D17" s="58"/>
      <c r="E17" s="79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58"/>
      <c r="X17" s="35"/>
      <c r="Y17" s="64"/>
      <c r="Z17" s="64"/>
      <c r="AA17" s="64"/>
      <c r="AB17" s="64"/>
      <c r="AC17" s="64"/>
      <c r="AD17" s="64"/>
    </row>
    <row r="18" spans="1:30" x14ac:dyDescent="0.25">
      <c r="A18" s="23"/>
      <c r="B18" s="58"/>
      <c r="C18" s="35"/>
      <c r="D18" s="58"/>
      <c r="E18" s="79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58"/>
      <c r="E19" s="79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7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7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79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7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7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7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7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7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7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7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79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7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79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7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7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7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7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7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7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7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7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79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7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7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58"/>
      <c r="X43" s="35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79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58"/>
      <c r="X44" s="35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79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58"/>
      <c r="X45" s="35"/>
      <c r="Y45" s="64"/>
      <c r="Z45" s="64"/>
      <c r="AA45" s="64"/>
      <c r="AB45" s="64"/>
      <c r="AC45" s="64"/>
      <c r="AD45" s="64"/>
    </row>
    <row r="46" spans="1:30" x14ac:dyDescent="0.25">
      <c r="A46" s="23"/>
      <c r="B46" s="58"/>
      <c r="C46" s="35"/>
      <c r="D46" s="58"/>
      <c r="E46" s="79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58"/>
      <c r="X46" s="35"/>
      <c r="Y46" s="64"/>
      <c r="Z46" s="64"/>
      <c r="AA46" s="64"/>
      <c r="AB46" s="64"/>
      <c r="AC46" s="64"/>
      <c r="AD46" s="64"/>
    </row>
    <row r="47" spans="1:30" x14ac:dyDescent="0.25">
      <c r="A47" s="23"/>
      <c r="B47" s="58"/>
      <c r="C47" s="35"/>
      <c r="D47" s="58"/>
      <c r="E47" s="79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58"/>
      <c r="X47" s="35"/>
      <c r="Y47" s="64"/>
      <c r="Z47" s="64"/>
      <c r="AA47" s="64"/>
      <c r="AB47" s="64"/>
      <c r="AC47" s="64"/>
      <c r="AD47" s="64"/>
    </row>
    <row r="48" spans="1:30" x14ac:dyDescent="0.25">
      <c r="A48" s="23"/>
      <c r="B48" s="58"/>
      <c r="C48" s="35"/>
      <c r="D48" s="58"/>
      <c r="E48" s="79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58"/>
      <c r="X48" s="35"/>
      <c r="Y48" s="64"/>
      <c r="Z48" s="64"/>
      <c r="AA48" s="64"/>
      <c r="AB48" s="64"/>
      <c r="AC48" s="64"/>
      <c r="AD48" s="64"/>
    </row>
    <row r="49" spans="1:30" x14ac:dyDescent="0.25">
      <c r="A49" s="23"/>
      <c r="B49" s="58"/>
      <c r="C49" s="35"/>
      <c r="D49" s="58"/>
      <c r="E49" s="79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58"/>
      <c r="X49" s="35"/>
      <c r="Y49" s="64"/>
      <c r="Z49" s="64"/>
      <c r="AA49" s="64"/>
      <c r="AB49" s="64"/>
      <c r="AC49" s="64"/>
      <c r="AD49" s="64"/>
    </row>
    <row r="50" spans="1:30" x14ac:dyDescent="0.25">
      <c r="A50" s="23"/>
      <c r="B50" s="58"/>
      <c r="C50" s="35"/>
      <c r="D50" s="58"/>
      <c r="E50" s="79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58"/>
      <c r="X50" s="35"/>
      <c r="Y50" s="64"/>
      <c r="Z50" s="64"/>
      <c r="AA50" s="64"/>
      <c r="AB50" s="64"/>
      <c r="AC50" s="64"/>
      <c r="AD50" s="64"/>
    </row>
    <row r="51" spans="1:30" x14ac:dyDescent="0.25">
      <c r="A51" s="23"/>
      <c r="B51" s="58"/>
      <c r="C51" s="35"/>
      <c r="D51" s="58"/>
      <c r="E51" s="58"/>
      <c r="F51" s="24"/>
      <c r="G51" s="35"/>
      <c r="H51" s="38"/>
      <c r="I51" s="35"/>
      <c r="J51" s="24"/>
      <c r="K51" s="24"/>
      <c r="L51" s="24"/>
      <c r="M51" s="24"/>
      <c r="N51" s="57"/>
      <c r="O51" s="57"/>
      <c r="P51" s="24"/>
      <c r="Q51" s="24"/>
      <c r="R51" s="24"/>
      <c r="S51" s="24"/>
      <c r="T51" s="24"/>
      <c r="U51" s="24"/>
      <c r="V51" s="24"/>
      <c r="W51" s="58"/>
      <c r="X51" s="24"/>
      <c r="Y51" s="64"/>
      <c r="Z51" s="64"/>
      <c r="AA51" s="64"/>
      <c r="AB51" s="64"/>
      <c r="AC51" s="64"/>
      <c r="AD51" s="64"/>
    </row>
    <row r="52" spans="1:30" x14ac:dyDescent="0.25">
      <c r="A52" s="23"/>
      <c r="B52" s="58"/>
      <c r="C52" s="35"/>
      <c r="D52" s="58"/>
      <c r="E52" s="58"/>
      <c r="F52" s="24"/>
      <c r="G52" s="35"/>
      <c r="H52" s="38"/>
      <c r="I52" s="35"/>
      <c r="J52" s="24"/>
      <c r="K52" s="24"/>
      <c r="L52" s="24"/>
      <c r="M52" s="24"/>
      <c r="N52" s="57"/>
      <c r="O52" s="57"/>
      <c r="P52" s="24"/>
      <c r="Q52" s="24"/>
      <c r="R52" s="24"/>
      <c r="S52" s="24"/>
      <c r="T52" s="24"/>
      <c r="U52" s="24"/>
      <c r="V52" s="24"/>
      <c r="W52" s="58"/>
      <c r="X52" s="24"/>
      <c r="Y52" s="64"/>
      <c r="Z52" s="64"/>
      <c r="AA52" s="64"/>
      <c r="AB52" s="64"/>
      <c r="AC52" s="64"/>
      <c r="AD52" s="64"/>
    </row>
    <row r="53" spans="1:30" x14ac:dyDescent="0.25">
      <c r="A53" s="23"/>
      <c r="B53" s="58"/>
      <c r="C53" s="35"/>
      <c r="D53" s="58"/>
      <c r="E53" s="58"/>
      <c r="F53" s="24"/>
      <c r="G53" s="35"/>
      <c r="H53" s="38"/>
      <c r="I53" s="35"/>
      <c r="J53" s="24"/>
      <c r="K53" s="24"/>
      <c r="L53" s="24"/>
      <c r="M53" s="24"/>
      <c r="N53" s="57"/>
      <c r="O53" s="57"/>
      <c r="P53" s="24"/>
      <c r="Q53" s="24"/>
      <c r="R53" s="24"/>
      <c r="S53" s="24"/>
      <c r="T53" s="24"/>
      <c r="U53" s="24"/>
      <c r="V53" s="24"/>
      <c r="W53" s="58"/>
      <c r="X53" s="24"/>
      <c r="Y53" s="64"/>
      <c r="Z53" s="64"/>
      <c r="AA53" s="64"/>
      <c r="AB53" s="64"/>
      <c r="AC53" s="64"/>
      <c r="AD53" s="64"/>
    </row>
    <row r="54" spans="1:30" x14ac:dyDescent="0.25">
      <c r="A54" s="23"/>
      <c r="B54" s="58"/>
      <c r="C54" s="35"/>
      <c r="D54" s="58"/>
      <c r="E54" s="58"/>
      <c r="F54" s="24"/>
      <c r="G54" s="35"/>
      <c r="H54" s="38"/>
      <c r="I54" s="35"/>
      <c r="J54" s="24"/>
      <c r="K54" s="24"/>
      <c r="L54" s="24"/>
      <c r="M54" s="24"/>
      <c r="N54" s="57"/>
      <c r="O54" s="57"/>
      <c r="P54" s="24"/>
      <c r="Q54" s="24"/>
      <c r="R54" s="24"/>
      <c r="S54" s="24"/>
      <c r="T54" s="24"/>
      <c r="U54" s="24"/>
      <c r="V54" s="24"/>
      <c r="W54" s="58"/>
      <c r="X54" s="24"/>
      <c r="Y54" s="64"/>
      <c r="Z54" s="64"/>
      <c r="AA54" s="64"/>
      <c r="AB54" s="64"/>
      <c r="AC54" s="64"/>
      <c r="AD54" s="64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2020-05-01T22:22:36Z</dcterms:modified>
</cp:coreProperties>
</file>