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E15" i="1"/>
  <c r="E19" i="1" s="1"/>
  <c r="L20" i="1" l="1"/>
  <c r="M20" i="1"/>
  <c r="N20" i="1"/>
  <c r="K20" i="1"/>
  <c r="I22" i="1"/>
  <c r="F19" i="1"/>
  <c r="F22" i="1" s="1"/>
  <c r="D16" i="1"/>
  <c r="O15" i="1"/>
  <c r="O19" i="1" s="1"/>
  <c r="O22" i="1" s="1"/>
  <c r="M19" i="1"/>
  <c r="E22" i="1"/>
  <c r="H22" i="1"/>
  <c r="L19" i="1"/>
  <c r="G22" i="1"/>
  <c r="M22" i="1" l="1"/>
  <c r="N22" i="1"/>
  <c r="K19" i="1"/>
  <c r="L22" i="1"/>
  <c r="N15" i="1"/>
  <c r="N19" i="1" s="1"/>
  <c r="K22" i="1"/>
</calcChain>
</file>

<file path=xl/sharedStrings.xml><?xml version="1.0" encoding="utf-8"?>
<sst xmlns="http://schemas.openxmlformats.org/spreadsheetml/2006/main" count="96" uniqueCount="57">
  <si>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</si>
  <si>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</si>
  <si>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</si>
  <si>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</si>
  <si>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</si>
  <si>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</si>
  <si>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</si>
  <si>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</si>
  <si>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</si>
  <si>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</si>
  <si>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</si>
  <si>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</si>
  <si>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</si>
  <si>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</si>
  <si>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</si>
  <si>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</si>
  <si>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</si>
  <si>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</si>
  <si>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</si>
  <si>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</si>
  <si>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</si>
  <si>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</si>
  <si>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</si>
  <si>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</si>
  <si>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</si>
  <si>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</si>
  <si>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</si>
  <si>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</si>
  <si>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</si>
  <si>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</si>
  <si>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</si>
  <si>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</si>
  <si>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</si>
  <si>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</si>
  <si>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</si>
  <si>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</si>
  <si>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</si>
  <si>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</si>
  <si>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</si>
  <si>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10.</t>
  </si>
  <si>
    <t>SMJ</t>
  </si>
  <si>
    <t>SMJ = Seinäjoen Maila-Jussit  (1932)</t>
  </si>
  <si>
    <t>suomensarja</t>
  </si>
  <si>
    <t>10.05. 2015  ViPa - SMJ  0-2  (0-3, 0-11)</t>
  </si>
  <si>
    <t>Laura Rajahalme</t>
  </si>
  <si>
    <t>17.6.1995   Peräseinäjoki</t>
  </si>
  <si>
    <t>PeTo = Peräseinäjoen Toive  (1927),  kasvattajaseura</t>
  </si>
  <si>
    <t>SMJ  2</t>
  </si>
  <si>
    <t xml:space="preserve">  19 v 10 kk 23 pv</t>
  </si>
  <si>
    <t>6.</t>
  </si>
  <si>
    <t>8.</t>
  </si>
  <si>
    <t>5.</t>
  </si>
  <si>
    <t>JoMa</t>
  </si>
  <si>
    <t>JoMa = Joensuun Maila  (1957)</t>
  </si>
  <si>
    <t xml:space="preserve">Lyöty </t>
  </si>
  <si>
    <t xml:space="preserve">Tuotu 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</si>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</sst>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3" xfId="0" applyFont="1" applyFill="1" applyBorder="1"/>
    <xf numFmtId="0" fontId="2" fillId="4" borderId="5" xfId="0" applyFont="1" applyFill="1" applyBorder="1"/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5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10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7" ht="15" customHeight="1" x14ac:dyDescent="0.2">
      <c r="A4" s="1"/>
      <c r="B4" s="62">
        <v>2011</v>
      </c>
      <c r="C4" s="62"/>
      <c r="D4" s="63" t="s">
        <v>40</v>
      </c>
      <c r="E4" s="62"/>
      <c r="F4" s="64" t="s">
        <v>38</v>
      </c>
      <c r="G4" s="67"/>
      <c r="H4" s="66"/>
      <c r="I4" s="62"/>
      <c r="J4" s="62"/>
      <c r="K4" s="62"/>
      <c r="L4" s="62"/>
      <c r="M4" s="62"/>
      <c r="N4" s="65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</row>
    <row r="5" spans="1:37" ht="14.25" customHeight="1" x14ac:dyDescent="0.2">
      <c r="A5" s="1"/>
      <c r="B5" s="68">
        <v>2012</v>
      </c>
      <c r="C5" s="68"/>
      <c r="D5" s="69" t="s">
        <v>40</v>
      </c>
      <c r="E5" s="68"/>
      <c r="F5" s="70" t="s">
        <v>42</v>
      </c>
      <c r="G5" s="71"/>
      <c r="H5" s="72"/>
      <c r="I5" s="68"/>
      <c r="J5" s="68"/>
      <c r="K5" s="68"/>
      <c r="L5" s="68"/>
      <c r="M5" s="68"/>
      <c r="N5" s="73"/>
      <c r="O5" s="28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68">
        <v>2013</v>
      </c>
      <c r="C6" s="68"/>
      <c r="D6" s="69" t="s">
        <v>47</v>
      </c>
      <c r="E6" s="68"/>
      <c r="F6" s="70" t="s">
        <v>42</v>
      </c>
      <c r="G6" s="71"/>
      <c r="H6" s="72"/>
      <c r="I6" s="68"/>
      <c r="J6" s="68"/>
      <c r="K6" s="68"/>
      <c r="L6" s="68"/>
      <c r="M6" s="68"/>
      <c r="N6" s="73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62">
        <v>2013</v>
      </c>
      <c r="C7" s="62"/>
      <c r="D7" s="63" t="s">
        <v>40</v>
      </c>
      <c r="E7" s="62"/>
      <c r="F7" s="64" t="s">
        <v>38</v>
      </c>
      <c r="G7" s="67"/>
      <c r="H7" s="66"/>
      <c r="I7" s="62"/>
      <c r="J7" s="62"/>
      <c r="K7" s="62"/>
      <c r="L7" s="62"/>
      <c r="M7" s="62"/>
      <c r="N7" s="65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62">
        <v>2014</v>
      </c>
      <c r="C8" s="62"/>
      <c r="D8" s="63" t="s">
        <v>40</v>
      </c>
      <c r="E8" s="62"/>
      <c r="F8" s="64" t="s">
        <v>38</v>
      </c>
      <c r="G8" s="67"/>
      <c r="H8" s="66"/>
      <c r="I8" s="62"/>
      <c r="J8" s="62"/>
      <c r="K8" s="62"/>
      <c r="L8" s="62"/>
      <c r="M8" s="62"/>
      <c r="N8" s="65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25">
        <v>2015</v>
      </c>
      <c r="C9" s="25" t="s">
        <v>39</v>
      </c>
      <c r="D9" s="26" t="s">
        <v>40</v>
      </c>
      <c r="E9" s="25">
        <v>24</v>
      </c>
      <c r="F9" s="25">
        <v>2</v>
      </c>
      <c r="G9" s="25">
        <v>10</v>
      </c>
      <c r="H9" s="25">
        <v>4</v>
      </c>
      <c r="I9" s="25">
        <v>60</v>
      </c>
      <c r="J9" s="25">
        <v>16</v>
      </c>
      <c r="K9" s="25">
        <v>16</v>
      </c>
      <c r="L9" s="25">
        <v>16</v>
      </c>
      <c r="M9" s="25">
        <v>12</v>
      </c>
      <c r="N9" s="27">
        <v>0.4511</v>
      </c>
      <c r="O9" s="28">
        <v>133</v>
      </c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5">
        <v>2016</v>
      </c>
      <c r="C10" s="25" t="s">
        <v>49</v>
      </c>
      <c r="D10" s="26" t="s">
        <v>40</v>
      </c>
      <c r="E10" s="25">
        <v>14</v>
      </c>
      <c r="F10" s="25">
        <v>1</v>
      </c>
      <c r="G10" s="25">
        <v>10</v>
      </c>
      <c r="H10" s="25">
        <v>3</v>
      </c>
      <c r="I10" s="25">
        <v>40</v>
      </c>
      <c r="J10" s="25">
        <v>5</v>
      </c>
      <c r="K10" s="25">
        <v>8</v>
      </c>
      <c r="L10" s="25">
        <v>16</v>
      </c>
      <c r="M10" s="25">
        <v>11</v>
      </c>
      <c r="N10" s="27">
        <v>0.47099999999999997</v>
      </c>
      <c r="O10" s="28">
        <v>85</v>
      </c>
      <c r="P10" s="25">
        <v>3</v>
      </c>
      <c r="Q10" s="25">
        <v>0</v>
      </c>
      <c r="R10" s="25">
        <v>0</v>
      </c>
      <c r="S10" s="25">
        <v>0</v>
      </c>
      <c r="T10" s="25">
        <v>3</v>
      </c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25">
        <v>2017</v>
      </c>
      <c r="C11" s="25" t="s">
        <v>50</v>
      </c>
      <c r="D11" s="26" t="s">
        <v>40</v>
      </c>
      <c r="E11" s="25">
        <v>25</v>
      </c>
      <c r="F11" s="25">
        <v>0</v>
      </c>
      <c r="G11" s="25">
        <v>8</v>
      </c>
      <c r="H11" s="25">
        <v>3</v>
      </c>
      <c r="I11" s="25">
        <v>62</v>
      </c>
      <c r="J11" s="25">
        <v>17</v>
      </c>
      <c r="K11" s="25">
        <v>12</v>
      </c>
      <c r="L11" s="25">
        <v>25</v>
      </c>
      <c r="M11" s="25">
        <v>8</v>
      </c>
      <c r="N11" s="27">
        <v>0.41610000000000003</v>
      </c>
      <c r="O11" s="28">
        <v>149</v>
      </c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25">
        <v>2018</v>
      </c>
      <c r="C12" s="25" t="s">
        <v>51</v>
      </c>
      <c r="D12" s="26" t="s">
        <v>40</v>
      </c>
      <c r="E12" s="25">
        <v>13</v>
      </c>
      <c r="F12" s="25">
        <v>1</v>
      </c>
      <c r="G12" s="25">
        <v>2</v>
      </c>
      <c r="H12" s="25">
        <v>3</v>
      </c>
      <c r="I12" s="25">
        <v>29</v>
      </c>
      <c r="J12" s="25">
        <v>10</v>
      </c>
      <c r="K12" s="25">
        <v>5</v>
      </c>
      <c r="L12" s="25">
        <v>11</v>
      </c>
      <c r="M12" s="25">
        <v>3</v>
      </c>
      <c r="N12" s="27">
        <v>0.38150000000000001</v>
      </c>
      <c r="O12" s="28">
        <v>76</v>
      </c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62">
        <v>2019</v>
      </c>
      <c r="C13" s="62"/>
      <c r="D13" s="63" t="s">
        <v>52</v>
      </c>
      <c r="E13" s="62"/>
      <c r="F13" s="64" t="s">
        <v>38</v>
      </c>
      <c r="G13" s="67"/>
      <c r="H13" s="66"/>
      <c r="I13" s="62"/>
      <c r="J13" s="62"/>
      <c r="K13" s="62"/>
      <c r="L13" s="62"/>
      <c r="M13" s="62"/>
      <c r="N13" s="65"/>
      <c r="O13" s="28"/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25"/>
      <c r="AC13" s="25"/>
      <c r="AD13" s="30"/>
      <c r="AE13" s="25"/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25">
        <v>2020</v>
      </c>
      <c r="C14" s="25" t="s">
        <v>56</v>
      </c>
      <c r="D14" s="26" t="s">
        <v>52</v>
      </c>
      <c r="E14" s="25">
        <v>20</v>
      </c>
      <c r="F14" s="25">
        <v>0</v>
      </c>
      <c r="G14" s="25">
        <v>11</v>
      </c>
      <c r="H14" s="41">
        <v>3</v>
      </c>
      <c r="I14" s="25">
        <v>36</v>
      </c>
      <c r="J14" s="25">
        <v>0</v>
      </c>
      <c r="K14" s="25">
        <v>7</v>
      </c>
      <c r="L14" s="25">
        <v>18</v>
      </c>
      <c r="M14" s="25">
        <v>11</v>
      </c>
      <c r="N14" s="27">
        <v>0.379</v>
      </c>
      <c r="O14" s="28">
        <v>95</v>
      </c>
      <c r="P14" s="25"/>
      <c r="Q14" s="25"/>
      <c r="R14" s="25"/>
      <c r="S14" s="25"/>
      <c r="T14" s="25"/>
      <c r="U14" s="29"/>
      <c r="V14" s="29"/>
      <c r="W14" s="29"/>
      <c r="X14" s="29"/>
      <c r="Y14" s="29"/>
      <c r="Z14" s="25"/>
      <c r="AA14" s="25"/>
      <c r="AB14" s="25"/>
      <c r="AC14" s="25"/>
      <c r="AD14" s="30"/>
      <c r="AE14" s="25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96</v>
      </c>
      <c r="F15" s="18">
        <f t="shared" si="0"/>
        <v>4</v>
      </c>
      <c r="G15" s="18">
        <f t="shared" si="0"/>
        <v>41</v>
      </c>
      <c r="H15" s="18">
        <f t="shared" si="0"/>
        <v>16</v>
      </c>
      <c r="I15" s="18">
        <f t="shared" si="0"/>
        <v>227</v>
      </c>
      <c r="J15" s="18">
        <f t="shared" si="0"/>
        <v>48</v>
      </c>
      <c r="K15" s="18">
        <f t="shared" si="0"/>
        <v>48</v>
      </c>
      <c r="L15" s="18">
        <f t="shared" si="0"/>
        <v>86</v>
      </c>
      <c r="M15" s="18">
        <f t="shared" si="0"/>
        <v>45</v>
      </c>
      <c r="N15" s="31">
        <f>PRODUCT(I15/O15)</f>
        <v>0.42193308550185876</v>
      </c>
      <c r="O15" s="32">
        <f t="shared" ref="O15:AE15" si="1">SUM(O4:O14)</f>
        <v>538</v>
      </c>
      <c r="P15" s="18">
        <f t="shared" si="1"/>
        <v>3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3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8"/>
      <c r="AG15" s="8"/>
      <c r="AH15" s="8"/>
      <c r="AI15" s="8"/>
      <c r="AJ15" s="8"/>
      <c r="AK15" s="8"/>
    </row>
    <row r="16" spans="1:37" s="9" customFormat="1" ht="15" customHeight="1" x14ac:dyDescent="0.2">
      <c r="A16" s="1"/>
      <c r="B16" s="26" t="s">
        <v>2</v>
      </c>
      <c r="C16" s="30"/>
      <c r="D16" s="33">
        <f>SUM(F15:H15)+((I15-F15-G15)/3)+(E15/3)+(Z15*25)+(AA15*25)+(AB15*10)+(AC15*25)+(AD15*20)+(AE15*15)</f>
        <v>153.66666666666666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8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28</v>
      </c>
      <c r="L18" s="18" t="s">
        <v>29</v>
      </c>
      <c r="M18" s="18" t="s">
        <v>30</v>
      </c>
      <c r="N18" s="31" t="s">
        <v>35</v>
      </c>
      <c r="O18" s="23"/>
      <c r="P18" s="39" t="s">
        <v>36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2"/>
      <c r="AC18" s="12"/>
      <c r="AD18" s="12"/>
      <c r="AE18" s="42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2"/>
      <c r="E19" s="25">
        <f>PRODUCT(E15)</f>
        <v>96</v>
      </c>
      <c r="F19" s="25">
        <f>PRODUCT(F15)</f>
        <v>4</v>
      </c>
      <c r="G19" s="25">
        <f>PRODUCT(G15)</f>
        <v>41</v>
      </c>
      <c r="H19" s="25">
        <f>PRODUCT(H15)</f>
        <v>16</v>
      </c>
      <c r="I19" s="25">
        <f>PRODUCT(I15)</f>
        <v>227</v>
      </c>
      <c r="J19" s="1"/>
      <c r="K19" s="43">
        <f>PRODUCT((F19+G19)/E19)</f>
        <v>0.46875</v>
      </c>
      <c r="L19" s="43">
        <f>PRODUCT(H19/E19)</f>
        <v>0.16666666666666666</v>
      </c>
      <c r="M19" s="43">
        <f>PRODUCT(I19/E19)</f>
        <v>2.3645833333333335</v>
      </c>
      <c r="N19" s="44">
        <f>PRODUCT(N15)</f>
        <v>0.42193308550185876</v>
      </c>
      <c r="O19" s="23">
        <f>PRODUCT(O15)</f>
        <v>538</v>
      </c>
      <c r="P19" s="74" t="s">
        <v>21</v>
      </c>
      <c r="Q19" s="75"/>
      <c r="R19" s="76" t="s">
        <v>43</v>
      </c>
      <c r="S19" s="76"/>
      <c r="T19" s="76"/>
      <c r="U19" s="76"/>
      <c r="V19" s="76"/>
      <c r="W19" s="76"/>
      <c r="X19" s="76"/>
      <c r="Y19" s="76"/>
      <c r="Z19" s="77" t="s">
        <v>22</v>
      </c>
      <c r="AA19" s="76"/>
      <c r="AB19" s="76" t="s">
        <v>48</v>
      </c>
      <c r="AC19" s="76"/>
      <c r="AD19" s="76"/>
      <c r="AE19" s="86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45" t="s">
        <v>18</v>
      </c>
      <c r="C20" s="46"/>
      <c r="D20" s="47"/>
      <c r="E20" s="25">
        <f>PRODUCT(P15)</f>
        <v>3</v>
      </c>
      <c r="F20" s="25">
        <f t="shared" ref="F20:I20" si="2">PRODUCT(Q15)</f>
        <v>0</v>
      </c>
      <c r="G20" s="25">
        <f t="shared" si="2"/>
        <v>0</v>
      </c>
      <c r="H20" s="25">
        <f t="shared" si="2"/>
        <v>0</v>
      </c>
      <c r="I20" s="25">
        <f t="shared" si="2"/>
        <v>3</v>
      </c>
      <c r="J20" s="1"/>
      <c r="K20" s="43">
        <f>PRODUCT((F20+G20)/E20)</f>
        <v>0</v>
      </c>
      <c r="L20" s="43">
        <f>PRODUCT(H20/E20)</f>
        <v>0</v>
      </c>
      <c r="M20" s="43">
        <f>PRODUCT(I20/E20)</f>
        <v>1</v>
      </c>
      <c r="N20" s="27">
        <f>PRODUCT(I20/O20)</f>
        <v>0.27272727272727271</v>
      </c>
      <c r="O20" s="23">
        <v>11</v>
      </c>
      <c r="P20" s="78" t="s">
        <v>54</v>
      </c>
      <c r="Q20" s="79"/>
      <c r="R20" s="80" t="s">
        <v>43</v>
      </c>
      <c r="S20" s="80"/>
      <c r="T20" s="80"/>
      <c r="U20" s="80"/>
      <c r="V20" s="80"/>
      <c r="W20" s="80"/>
      <c r="X20" s="80"/>
      <c r="Y20" s="80"/>
      <c r="Z20" s="81" t="s">
        <v>22</v>
      </c>
      <c r="AA20" s="80"/>
      <c r="AB20" s="80" t="s">
        <v>48</v>
      </c>
      <c r="AC20" s="80"/>
      <c r="AD20" s="80"/>
      <c r="AE20" s="87"/>
      <c r="AF20" s="8"/>
      <c r="AG20" s="8"/>
      <c r="AH20" s="8"/>
      <c r="AI20" s="8"/>
      <c r="AJ20" s="8"/>
      <c r="AK20" s="8"/>
    </row>
    <row r="21" spans="1:37" ht="15" customHeight="1" x14ac:dyDescent="0.2">
      <c r="A21" s="1"/>
      <c r="B21" s="48" t="s">
        <v>19</v>
      </c>
      <c r="C21" s="49"/>
      <c r="D21" s="50"/>
      <c r="E21" s="29"/>
      <c r="F21" s="29"/>
      <c r="G21" s="29"/>
      <c r="H21" s="29"/>
      <c r="I21" s="29"/>
      <c r="J21" s="1"/>
      <c r="K21" s="51"/>
      <c r="L21" s="51"/>
      <c r="M21" s="51"/>
      <c r="N21" s="52"/>
      <c r="O21" s="23"/>
      <c r="P21" s="78" t="s">
        <v>55</v>
      </c>
      <c r="Q21" s="79"/>
      <c r="R21" s="80" t="s">
        <v>43</v>
      </c>
      <c r="S21" s="80"/>
      <c r="T21" s="80"/>
      <c r="U21" s="80"/>
      <c r="V21" s="80"/>
      <c r="W21" s="80"/>
      <c r="X21" s="80"/>
      <c r="Y21" s="80"/>
      <c r="Z21" s="81" t="s">
        <v>22</v>
      </c>
      <c r="AA21" s="80"/>
      <c r="AB21" s="80" t="s">
        <v>48</v>
      </c>
      <c r="AC21" s="80"/>
      <c r="AD21" s="80"/>
      <c r="AE21" s="87"/>
      <c r="AF21" s="8"/>
      <c r="AG21" s="8"/>
      <c r="AH21" s="8"/>
      <c r="AI21" s="8"/>
      <c r="AJ21" s="8"/>
      <c r="AK21" s="8"/>
    </row>
    <row r="22" spans="1:37" ht="15" customHeight="1" x14ac:dyDescent="0.2">
      <c r="A22" s="1"/>
      <c r="B22" s="53" t="s">
        <v>20</v>
      </c>
      <c r="C22" s="54"/>
      <c r="D22" s="55"/>
      <c r="E22" s="18">
        <f>SUM(E19:E21)</f>
        <v>99</v>
      </c>
      <c r="F22" s="18">
        <f>SUM(F19:F21)</f>
        <v>4</v>
      </c>
      <c r="G22" s="18">
        <f>SUM(G19:G21)</f>
        <v>41</v>
      </c>
      <c r="H22" s="18">
        <f>SUM(H19:H21)</f>
        <v>16</v>
      </c>
      <c r="I22" s="18">
        <f>SUM(I19:I21)</f>
        <v>230</v>
      </c>
      <c r="J22" s="1"/>
      <c r="K22" s="56">
        <f>PRODUCT((F22+G22)/E22)</f>
        <v>0.45454545454545453</v>
      </c>
      <c r="L22" s="56">
        <f>PRODUCT(H22/E22)</f>
        <v>0.16161616161616163</v>
      </c>
      <c r="M22" s="56">
        <f>PRODUCT(I22/E22)</f>
        <v>2.3232323232323231</v>
      </c>
      <c r="N22" s="31">
        <f>PRODUCT(I22/O22)</f>
        <v>0.41894353369763204</v>
      </c>
      <c r="O22" s="23">
        <f>SUM(O19:O21)</f>
        <v>549</v>
      </c>
      <c r="P22" s="82" t="s">
        <v>23</v>
      </c>
      <c r="Q22" s="83"/>
      <c r="R22" s="84" t="s">
        <v>43</v>
      </c>
      <c r="S22" s="84"/>
      <c r="T22" s="84"/>
      <c r="U22" s="84"/>
      <c r="V22" s="84"/>
      <c r="W22" s="84"/>
      <c r="X22" s="84"/>
      <c r="Y22" s="84"/>
      <c r="Z22" s="85" t="s">
        <v>22</v>
      </c>
      <c r="AA22" s="84"/>
      <c r="AB22" s="84" t="s">
        <v>48</v>
      </c>
      <c r="AC22" s="84"/>
      <c r="AD22" s="84"/>
      <c r="AE22" s="88"/>
      <c r="AF22" s="8"/>
      <c r="AG22" s="8"/>
      <c r="AH22" s="8"/>
      <c r="AI22" s="8"/>
      <c r="AJ22" s="8"/>
      <c r="AK22" s="8"/>
    </row>
    <row r="23" spans="1:37" s="9" customFormat="1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3"/>
      <c r="P23" s="1"/>
      <c r="Q23" s="37"/>
      <c r="R23" s="1"/>
      <c r="S23" s="1"/>
      <c r="T23" s="23"/>
      <c r="U23" s="23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41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59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8"/>
      <c r="N27" s="58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59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8"/>
      <c r="N28" s="58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58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9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58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9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9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58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58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9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58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9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58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58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58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58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58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58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58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58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58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58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58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58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9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58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9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58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9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58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9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58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9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58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9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58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9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58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9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8"/>
      <c r="N55" s="58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9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8"/>
      <c r="N56" s="58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9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8"/>
      <c r="N57" s="58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9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8"/>
      <c r="N58" s="58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9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8"/>
      <c r="N59" s="58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9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8"/>
      <c r="N60" s="58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9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8"/>
      <c r="N61" s="58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9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8"/>
      <c r="N62" s="58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9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8"/>
      <c r="N63" s="58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9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8"/>
      <c r="N64" s="58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9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8"/>
      <c r="N65" s="58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9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8"/>
      <c r="N66" s="58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9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8"/>
      <c r="N67" s="58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9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8"/>
      <c r="N68" s="58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9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8"/>
      <c r="N69" s="58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9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8"/>
      <c r="N70" s="58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9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8"/>
      <c r="N71" s="58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9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8"/>
      <c r="N72" s="58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9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8"/>
      <c r="N73" s="58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9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8"/>
      <c r="N74" s="58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9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8"/>
      <c r="N75" s="58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9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8"/>
      <c r="N76" s="58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9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8"/>
      <c r="N77" s="58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9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8"/>
      <c r="N78" s="58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9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8"/>
      <c r="N79" s="58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9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8"/>
      <c r="N80" s="58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9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8"/>
      <c r="N81" s="58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9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8"/>
      <c r="N82" s="58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9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8"/>
      <c r="N83" s="58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9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8"/>
      <c r="N84" s="58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9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8"/>
      <c r="N85" s="58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9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8"/>
      <c r="N86" s="58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9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8"/>
      <c r="N87" s="58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9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8"/>
      <c r="N88" s="58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9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8"/>
      <c r="N89" s="58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9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8"/>
      <c r="N90" s="58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9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8"/>
      <c r="N91" s="58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9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8"/>
      <c r="N92" s="58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9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8"/>
      <c r="N93" s="58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9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8"/>
      <c r="N94" s="58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9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8"/>
      <c r="N95" s="58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9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8"/>
      <c r="N96" s="58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9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8"/>
      <c r="N97" s="58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9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8"/>
      <c r="N98" s="58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9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8"/>
      <c r="N99" s="58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9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8"/>
      <c r="N100" s="58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9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8"/>
      <c r="N101" s="58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9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8"/>
      <c r="N102" s="58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9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8"/>
      <c r="N103" s="58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9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8"/>
      <c r="N104" s="58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9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8"/>
      <c r="N105" s="58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9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8"/>
      <c r="N106" s="58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9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8"/>
      <c r="N107" s="58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9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8"/>
      <c r="N108" s="58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9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8"/>
      <c r="N109" s="58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9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8"/>
      <c r="N110" s="58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9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8"/>
      <c r="N111" s="58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9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8"/>
      <c r="N112" s="58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9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8"/>
      <c r="N113" s="58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9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8"/>
      <c r="N114" s="58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9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8"/>
      <c r="N115" s="58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9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8"/>
      <c r="N116" s="58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9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8"/>
      <c r="N117" s="58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9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8"/>
      <c r="N118" s="58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9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8"/>
      <c r="N119" s="58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9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8"/>
      <c r="N120" s="58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9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8"/>
      <c r="N121" s="58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9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8"/>
      <c r="N122" s="58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9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8"/>
      <c r="N123" s="58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9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8"/>
      <c r="N124" s="58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9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8"/>
      <c r="N125" s="58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9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8"/>
      <c r="N126" s="58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9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8"/>
      <c r="N127" s="58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9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8"/>
      <c r="N128" s="58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9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8"/>
      <c r="N129" s="58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9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8"/>
      <c r="N130" s="58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9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8"/>
      <c r="N131" s="58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9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8"/>
      <c r="N132" s="58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9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8"/>
      <c r="N133" s="58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9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8"/>
      <c r="N134" s="58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9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8"/>
      <c r="N135" s="58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9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8"/>
      <c r="N136" s="58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9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8"/>
      <c r="N137" s="58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9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8"/>
      <c r="N138" s="58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9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8"/>
      <c r="N139" s="58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9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8"/>
      <c r="N140" s="58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9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8"/>
      <c r="N141" s="58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9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8"/>
      <c r="N142" s="58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9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8"/>
      <c r="N143" s="58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9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8"/>
      <c r="N144" s="58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9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8"/>
      <c r="N145" s="58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9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8"/>
      <c r="N146" s="58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9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8"/>
      <c r="N147" s="58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9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8"/>
      <c r="N148" s="58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9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8"/>
      <c r="N149" s="58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9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8"/>
      <c r="N150" s="58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9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8"/>
      <c r="N151" s="58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9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8"/>
      <c r="N152" s="58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59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8"/>
      <c r="N153" s="58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59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8"/>
      <c r="N154" s="58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59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8"/>
      <c r="N155" s="58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</sheetData>
  <sortState ref="B13:V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2020-08-26T21:55:29Z</dcterms:modified>
</cp:coreProperties>
</file>