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5" i="1" s="1"/>
  <c r="P13" i="2" l="1"/>
  <c r="O13" i="2"/>
  <c r="M13" i="2"/>
  <c r="I13" i="2"/>
  <c r="H13" i="2"/>
  <c r="G13" i="2"/>
  <c r="T14" i="1" l="1"/>
  <c r="T13" i="1"/>
  <c r="T12" i="1"/>
  <c r="T11" i="1"/>
  <c r="M15" i="1" l="1"/>
  <c r="O19" i="1"/>
  <c r="O22" i="1" s="1"/>
  <c r="AJ15" i="1"/>
  <c r="AI15" i="1"/>
  <c r="AH15" i="1"/>
  <c r="AG15" i="1"/>
  <c r="AF15" i="1"/>
  <c r="AE15" i="1"/>
  <c r="AD15" i="1"/>
  <c r="AC15" i="1"/>
  <c r="H21" i="1" s="1"/>
  <c r="AB15" i="1"/>
  <c r="G21" i="1" s="1"/>
  <c r="AA15" i="1"/>
  <c r="F21" i="1" s="1"/>
  <c r="Z15" i="1"/>
  <c r="E21" i="1" s="1"/>
  <c r="Y15" i="1"/>
  <c r="X15" i="1"/>
  <c r="H20" i="1" s="1"/>
  <c r="W15" i="1"/>
  <c r="G20" i="1" s="1"/>
  <c r="V15" i="1"/>
  <c r="F20" i="1" s="1"/>
  <c r="K20" i="1" s="1"/>
  <c r="U15" i="1"/>
  <c r="E20" i="1" s="1"/>
  <c r="L15" i="1"/>
  <c r="T15" i="1" s="1"/>
  <c r="K15" i="1"/>
  <c r="J15" i="1"/>
  <c r="I15" i="1"/>
  <c r="H15" i="1"/>
  <c r="H19" i="1" s="1"/>
  <c r="G15" i="1"/>
  <c r="G19" i="1" s="1"/>
  <c r="F15" i="1"/>
  <c r="F19" i="1" s="1"/>
  <c r="E15" i="1"/>
  <c r="E19" i="1" s="1"/>
  <c r="I19" i="1" l="1"/>
  <c r="M19" i="1" s="1"/>
  <c r="N15" i="1"/>
  <c r="L21" i="1"/>
  <c r="K21" i="1"/>
  <c r="E22" i="1"/>
  <c r="G22" i="1"/>
  <c r="L20" i="1"/>
  <c r="K19" i="1"/>
  <c r="F22" i="1"/>
  <c r="H22" i="1"/>
  <c r="L19" i="1"/>
  <c r="I22" i="1" l="1"/>
  <c r="N22" i="1"/>
  <c r="N19" i="1"/>
  <c r="K22" i="1"/>
  <c r="L22" i="1"/>
</calcChain>
</file>

<file path=xl/sharedStrings.xml><?xml version="1.0" encoding="utf-8"?>
<sst xmlns="http://schemas.openxmlformats.org/spreadsheetml/2006/main" count="208" uniqueCount="125">
  <si>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</si>
  <si>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</si>
  <si>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</si>
  <si>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</si>
  <si>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</si>
  <si>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</si>
  <si>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</si>
  <si>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</si>
  <si>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</si>
  <si>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</si>
  <si>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</si>
  <si>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</si>
  <si>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</si>
  <si>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</si>
  <si>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</si>
  <si>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</si>
  <si>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</si>
  <si>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</si>
  <si>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</si>
  <si>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</si>
  <si>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</si>
  <si>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</si>
  <si>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</si>
  <si>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</si>
  <si>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</si>
  <si>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</si>
  <si>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</si>
  <si>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</si>
  <si>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</si>
  <si>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</si>
  <si>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</si>
  <si>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</si>
  <si>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VetU</t>
  </si>
  <si>
    <t>5.</t>
  </si>
  <si>
    <t>3.</t>
  </si>
  <si>
    <t>SMJ</t>
  </si>
  <si>
    <t>2.</t>
  </si>
  <si>
    <t>1.</t>
  </si>
  <si>
    <t>7.-8.</t>
  </si>
  <si>
    <t>suomensarja</t>
  </si>
  <si>
    <t>29.9.1951</t>
  </si>
  <si>
    <t>VetU = Vetelin Urheilijat  (1947)</t>
  </si>
  <si>
    <t>SMJ = Seinäjoen Maila-Jussit  (1932)</t>
  </si>
  <si>
    <t>Riitta Rajamäki os. Mikkola</t>
  </si>
  <si>
    <t>6.</t>
  </si>
  <si>
    <t>9.</t>
  </si>
  <si>
    <t>ENSIMMÄISET</t>
  </si>
  <si>
    <t>Ottelu</t>
  </si>
  <si>
    <t>1.  ottelu</t>
  </si>
  <si>
    <t>Kunnari</t>
  </si>
  <si>
    <t>17.09. 1972  PT - VetU  6-8</t>
  </si>
  <si>
    <t xml:space="preserve">  20 v 11 kk 19 pv</t>
  </si>
  <si>
    <t>L+T</t>
  </si>
  <si>
    <t>7.</t>
  </si>
  <si>
    <t>MESTARUUSSARJA</t>
  </si>
  <si>
    <t>6.  ottelu</t>
  </si>
  <si>
    <t>09.06. 1973  VetU - Roihu  10-2</t>
  </si>
  <si>
    <t xml:space="preserve">  21 v   8 kk 10 pv</t>
  </si>
  <si>
    <t>31.  ottelu</t>
  </si>
  <si>
    <t>20.06. 1976  SMJ - VetU  16-12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</si>
  <si>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</si>
  <si>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</si>
  <si>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</si>
  <si>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</si>
  <si>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</si>
  <si>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</si>
  <si>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</si>
  <si>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</si>
  <si>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</si>
  <si>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</si>
  <si>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</si>
  <si>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</si>
  <si>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</si>
  <si>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</si>
  <si>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26.08. 1973  Ilmajoki</t>
  </si>
  <si>
    <t>14-3</t>
  </si>
  <si>
    <t>Länsi</t>
  </si>
  <si>
    <t>III p</t>
  </si>
  <si>
    <t>Paavo Portin</t>
  </si>
  <si>
    <t>27.08. 1975  Hyvinkää</t>
  </si>
  <si>
    <t xml:space="preserve">  6-7</t>
  </si>
  <si>
    <t>Raimo Piuva</t>
  </si>
  <si>
    <t>08.08. 1976  Kannus</t>
  </si>
  <si>
    <t xml:space="preserve">  8-3</t>
  </si>
  <si>
    <t>I p</t>
  </si>
  <si>
    <t>Paavo Lakaniemi</t>
  </si>
  <si>
    <t>600</t>
  </si>
  <si>
    <t>14.08. 1977  Lapua</t>
  </si>
  <si>
    <t xml:space="preserve">  5-5</t>
  </si>
  <si>
    <t>up</t>
  </si>
  <si>
    <t>Jussi Ristilä</t>
  </si>
  <si>
    <t>767</t>
  </si>
  <si>
    <t>29.07. 1978  Ulvila</t>
  </si>
  <si>
    <t xml:space="preserve"> 7-10</t>
  </si>
  <si>
    <t>327</t>
  </si>
  <si>
    <t>12.08. 1979  Turku</t>
  </si>
  <si>
    <t xml:space="preserve">  8-6</t>
  </si>
  <si>
    <t>Yrjö Männistö</t>
  </si>
  <si>
    <t>206</t>
  </si>
  <si>
    <t>20.07. 1980  Lapua</t>
  </si>
  <si>
    <t xml:space="preserve">  6-5</t>
  </si>
  <si>
    <t>500</t>
  </si>
  <si>
    <t>08.08. 1981  Lammi</t>
  </si>
  <si>
    <t xml:space="preserve">  9-8</t>
  </si>
  <si>
    <t>Matti Vaininen</t>
  </si>
  <si>
    <t>07.08. 1982  Roihuvuori</t>
  </si>
  <si>
    <t xml:space="preserve"> 0-10</t>
  </si>
  <si>
    <t>3000</t>
  </si>
  <si>
    <t>21 v  10 kk  28 pv</t>
  </si>
  <si>
    <t>Cup</t>
  </si>
  <si>
    <t xml:space="preserve"> ITÄ - LÄNSI - KORTTI</t>
  </si>
  <si>
    <t>NAISET</t>
  </si>
  <si>
    <t xml:space="preserve"> Vuoden pesäpalloilija  1977   &lt;&gt;   Vuoden lukkari  1973, 1977, 1978, 1979, 1981</t>
  </si>
  <si>
    <t xml:space="preserve">Lyöty </t>
  </si>
  <si>
    <t xml:space="preserve">Tuotu </t>
  </si>
  <si>
    <t>Etelä</t>
  </si>
  <si>
    <t>2/5</t>
  </si>
  <si>
    <t>1/2</t>
  </si>
  <si>
    <t>0/1</t>
  </si>
  <si>
    <t>441</t>
  </si>
  <si>
    <t>5/6</t>
  </si>
  <si>
    <t>2/2</t>
  </si>
  <si>
    <t>7/11</t>
  </si>
  <si>
    <t>3/4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</si>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</sst>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0" fillId="3" borderId="3" xfId="0" applyFill="1" applyBorder="1"/>
    <xf numFmtId="0" fontId="1" fillId="7" borderId="3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165" fontId="1" fillId="3" borderId="2" xfId="0" applyNumberFormat="1" applyFont="1" applyFill="1" applyBorder="1"/>
    <xf numFmtId="0" fontId="1" fillId="8" borderId="12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0" fontId="1" fillId="11" borderId="1" xfId="0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1" borderId="4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8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82" customWidth="1"/>
    <col min="19" max="19" width="5.7109375" style="81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3"/>
      <c r="F1" s="4" t="s">
        <v>40</v>
      </c>
      <c r="G1" s="5"/>
      <c r="H1" s="6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54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16</v>
      </c>
      <c r="R2" s="14"/>
      <c r="S2" s="21"/>
      <c r="T2" s="19"/>
      <c r="U2" s="20" t="s">
        <v>17</v>
      </c>
      <c r="V2" s="14"/>
      <c r="W2" s="14"/>
      <c r="X2" s="14"/>
      <c r="Y2" s="21"/>
      <c r="Z2" s="22" t="s">
        <v>18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13</v>
      </c>
      <c r="Q3" s="18" t="s">
        <v>14</v>
      </c>
      <c r="R3" s="18" t="s">
        <v>52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21</v>
      </c>
      <c r="AF3" s="18" t="s">
        <v>22</v>
      </c>
      <c r="AG3" s="15" t="s">
        <v>109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59">
        <v>1972</v>
      </c>
      <c r="C4" s="59"/>
      <c r="D4" s="60" t="s">
        <v>32</v>
      </c>
      <c r="E4" s="59"/>
      <c r="F4" s="62" t="s">
        <v>39</v>
      </c>
      <c r="G4" s="59"/>
      <c r="H4" s="59"/>
      <c r="I4" s="59"/>
      <c r="J4" s="59"/>
      <c r="K4" s="59"/>
      <c r="L4" s="59"/>
      <c r="M4" s="59"/>
      <c r="N4" s="59"/>
      <c r="O4" s="24"/>
      <c r="P4" s="18"/>
      <c r="Q4" s="18"/>
      <c r="R4" s="18"/>
      <c r="S4" s="18"/>
      <c r="U4" s="26"/>
      <c r="V4" s="26"/>
      <c r="W4" s="26"/>
      <c r="X4" s="26"/>
      <c r="Y4" s="26"/>
      <c r="Z4" s="27">
        <v>2</v>
      </c>
      <c r="AA4" s="27">
        <v>0</v>
      </c>
      <c r="AB4" s="27">
        <v>4</v>
      </c>
      <c r="AC4" s="27">
        <v>0</v>
      </c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1973</v>
      </c>
      <c r="C5" s="26" t="s">
        <v>33</v>
      </c>
      <c r="D5" s="39" t="s">
        <v>32</v>
      </c>
      <c r="E5" s="26">
        <v>10</v>
      </c>
      <c r="F5" s="26">
        <v>0</v>
      </c>
      <c r="G5" s="26">
        <v>4</v>
      </c>
      <c r="H5" s="26">
        <v>5</v>
      </c>
      <c r="I5" s="61"/>
      <c r="J5" s="61"/>
      <c r="K5" s="61"/>
      <c r="L5" s="61"/>
      <c r="M5" s="61"/>
      <c r="N5" s="6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>
        <v>1</v>
      </c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1974</v>
      </c>
      <c r="C6" s="26"/>
      <c r="D6" s="39"/>
      <c r="E6" s="26"/>
      <c r="F6" s="26"/>
      <c r="G6" s="26"/>
      <c r="H6" s="26"/>
      <c r="I6" s="61"/>
      <c r="J6" s="61"/>
      <c r="K6" s="61"/>
      <c r="L6" s="61"/>
      <c r="M6" s="61"/>
      <c r="N6" s="6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1975</v>
      </c>
      <c r="C7" s="26" t="s">
        <v>34</v>
      </c>
      <c r="D7" s="10" t="s">
        <v>35</v>
      </c>
      <c r="E7" s="26">
        <v>10</v>
      </c>
      <c r="F7" s="26">
        <v>0</v>
      </c>
      <c r="G7" s="26">
        <v>13</v>
      </c>
      <c r="H7" s="26">
        <v>12</v>
      </c>
      <c r="I7" s="61"/>
      <c r="J7" s="61"/>
      <c r="K7" s="61"/>
      <c r="L7" s="61"/>
      <c r="M7" s="61"/>
      <c r="N7" s="61"/>
      <c r="O7" s="24"/>
      <c r="P7" s="18"/>
      <c r="Q7" s="18"/>
      <c r="R7" s="18"/>
      <c r="S7" s="18"/>
      <c r="T7" s="24"/>
      <c r="U7" s="26">
        <v>3</v>
      </c>
      <c r="V7" s="26">
        <v>0</v>
      </c>
      <c r="W7" s="26">
        <v>2</v>
      </c>
      <c r="X7" s="26">
        <v>2</v>
      </c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1976</v>
      </c>
      <c r="C8" s="26" t="s">
        <v>36</v>
      </c>
      <c r="D8" s="10" t="s">
        <v>35</v>
      </c>
      <c r="E8" s="26">
        <v>10</v>
      </c>
      <c r="F8" s="26">
        <v>2</v>
      </c>
      <c r="G8" s="26">
        <v>11</v>
      </c>
      <c r="H8" s="26">
        <v>20</v>
      </c>
      <c r="I8" s="61"/>
      <c r="J8" s="61"/>
      <c r="K8" s="61"/>
      <c r="L8" s="61"/>
      <c r="M8" s="61"/>
      <c r="N8" s="61"/>
      <c r="O8" s="24"/>
      <c r="P8" s="18"/>
      <c r="Q8" s="18" t="s">
        <v>53</v>
      </c>
      <c r="R8" s="18" t="s">
        <v>45</v>
      </c>
      <c r="S8" s="18"/>
      <c r="T8" s="24"/>
      <c r="U8" s="26">
        <v>6</v>
      </c>
      <c r="V8" s="26">
        <v>0</v>
      </c>
      <c r="W8" s="26">
        <v>6</v>
      </c>
      <c r="X8" s="26">
        <v>8</v>
      </c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1977</v>
      </c>
      <c r="C9" s="26" t="s">
        <v>37</v>
      </c>
      <c r="D9" s="39" t="s">
        <v>35</v>
      </c>
      <c r="E9" s="26">
        <v>10</v>
      </c>
      <c r="F9" s="26">
        <v>0</v>
      </c>
      <c r="G9" s="26">
        <v>21</v>
      </c>
      <c r="H9" s="26">
        <v>24</v>
      </c>
      <c r="I9" s="61"/>
      <c r="J9" s="61"/>
      <c r="K9" s="61"/>
      <c r="L9" s="61"/>
      <c r="M9" s="61"/>
      <c r="N9" s="61"/>
      <c r="O9" s="24"/>
      <c r="P9" s="18"/>
      <c r="Q9" s="18" t="s">
        <v>53</v>
      </c>
      <c r="R9" s="18" t="s">
        <v>45</v>
      </c>
      <c r="S9" s="18"/>
      <c r="T9" s="24"/>
      <c r="U9" s="26">
        <v>6</v>
      </c>
      <c r="V9" s="26">
        <v>0</v>
      </c>
      <c r="W9" s="26">
        <v>7</v>
      </c>
      <c r="X9" s="26">
        <v>10</v>
      </c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1978</v>
      </c>
      <c r="C10" s="26" t="s">
        <v>36</v>
      </c>
      <c r="D10" s="39" t="s">
        <v>35</v>
      </c>
      <c r="E10" s="26">
        <v>10</v>
      </c>
      <c r="F10" s="26">
        <v>1</v>
      </c>
      <c r="G10" s="26">
        <v>13</v>
      </c>
      <c r="H10" s="26">
        <v>19</v>
      </c>
      <c r="I10" s="61"/>
      <c r="J10" s="61"/>
      <c r="K10" s="61"/>
      <c r="L10" s="61"/>
      <c r="M10" s="61"/>
      <c r="N10" s="61"/>
      <c r="O10" s="24"/>
      <c r="P10" s="18"/>
      <c r="Q10" s="18"/>
      <c r="R10" s="18"/>
      <c r="S10" s="18"/>
      <c r="T10" s="24"/>
      <c r="U10" s="26">
        <v>6</v>
      </c>
      <c r="V10" s="26">
        <v>0</v>
      </c>
      <c r="W10" s="26">
        <v>11</v>
      </c>
      <c r="X10" s="26">
        <v>2</v>
      </c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1979</v>
      </c>
      <c r="C11" s="26" t="s">
        <v>36</v>
      </c>
      <c r="D11" s="39" t="s">
        <v>35</v>
      </c>
      <c r="E11" s="26">
        <v>10</v>
      </c>
      <c r="F11" s="26">
        <v>3</v>
      </c>
      <c r="G11" s="26">
        <v>5</v>
      </c>
      <c r="H11" s="26">
        <v>15</v>
      </c>
      <c r="I11" s="61"/>
      <c r="J11" s="61"/>
      <c r="K11" s="61"/>
      <c r="L11" s="61"/>
      <c r="M11" s="61"/>
      <c r="N11" s="61"/>
      <c r="O11" s="24"/>
      <c r="P11" s="18"/>
      <c r="Q11" s="18"/>
      <c r="R11" s="18"/>
      <c r="S11" s="18"/>
      <c r="T11" s="24" t="e">
        <f t="shared" ref="T11:T15" si="0">PRODUCT(L11/S11)</f>
        <v>#DIV/0!</v>
      </c>
      <c r="U11" s="26">
        <v>6</v>
      </c>
      <c r="V11" s="26">
        <v>1</v>
      </c>
      <c r="W11" s="26">
        <v>2</v>
      </c>
      <c r="X11" s="26">
        <v>7</v>
      </c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1980</v>
      </c>
      <c r="C12" s="26" t="s">
        <v>38</v>
      </c>
      <c r="D12" s="39" t="s">
        <v>35</v>
      </c>
      <c r="E12" s="26">
        <v>10</v>
      </c>
      <c r="F12" s="26">
        <v>2</v>
      </c>
      <c r="G12" s="26">
        <v>4</v>
      </c>
      <c r="H12" s="26">
        <v>5</v>
      </c>
      <c r="I12" s="61"/>
      <c r="J12" s="61"/>
      <c r="K12" s="61"/>
      <c r="L12" s="61"/>
      <c r="M12" s="61"/>
      <c r="N12" s="61"/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>
        <v>4</v>
      </c>
      <c r="AA12" s="27">
        <v>0</v>
      </c>
      <c r="AB12" s="27">
        <v>7</v>
      </c>
      <c r="AC12" s="27">
        <v>2</v>
      </c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1981</v>
      </c>
      <c r="C13" s="26" t="s">
        <v>44</v>
      </c>
      <c r="D13" s="39" t="s">
        <v>35</v>
      </c>
      <c r="E13" s="26">
        <v>18</v>
      </c>
      <c r="F13" s="26">
        <v>2</v>
      </c>
      <c r="G13" s="26">
        <v>15</v>
      </c>
      <c r="H13" s="26">
        <v>22</v>
      </c>
      <c r="I13" s="26">
        <v>85</v>
      </c>
      <c r="J13" s="26">
        <v>20</v>
      </c>
      <c r="K13" s="63">
        <v>28</v>
      </c>
      <c r="L13" s="63">
        <v>20</v>
      </c>
      <c r="M13" s="63">
        <v>17</v>
      </c>
      <c r="N13" s="64">
        <v>0.65891472868217049</v>
      </c>
      <c r="O13" s="24">
        <f>PRODUCT(I13/N13)</f>
        <v>129</v>
      </c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1982</v>
      </c>
      <c r="C14" s="26" t="s">
        <v>45</v>
      </c>
      <c r="D14" s="39" t="s">
        <v>35</v>
      </c>
      <c r="E14" s="26">
        <v>18</v>
      </c>
      <c r="F14" s="26">
        <v>1</v>
      </c>
      <c r="G14" s="26">
        <v>10</v>
      </c>
      <c r="H14" s="26">
        <v>10</v>
      </c>
      <c r="I14" s="26">
        <v>68</v>
      </c>
      <c r="J14" s="63">
        <v>14</v>
      </c>
      <c r="K14" s="63">
        <v>20</v>
      </c>
      <c r="L14" s="63">
        <v>23</v>
      </c>
      <c r="M14" s="63">
        <v>11</v>
      </c>
      <c r="N14" s="64">
        <v>0.57758620689655171</v>
      </c>
      <c r="O14" s="24">
        <v>116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 t="shared" ref="E15:M15" si="1">SUM(E4:E14)</f>
        <v>106</v>
      </c>
      <c r="F15" s="18">
        <f t="shared" si="1"/>
        <v>11</v>
      </c>
      <c r="G15" s="18">
        <f t="shared" si="1"/>
        <v>96</v>
      </c>
      <c r="H15" s="18">
        <f t="shared" si="1"/>
        <v>132</v>
      </c>
      <c r="I15" s="18">
        <f t="shared" si="1"/>
        <v>153</v>
      </c>
      <c r="J15" s="18">
        <f t="shared" si="1"/>
        <v>34</v>
      </c>
      <c r="K15" s="18">
        <f t="shared" si="1"/>
        <v>48</v>
      </c>
      <c r="L15" s="18">
        <f t="shared" si="1"/>
        <v>43</v>
      </c>
      <c r="M15" s="18">
        <f t="shared" si="1"/>
        <v>28</v>
      </c>
      <c r="N15" s="30">
        <f>PRODUCT(I15/O15)</f>
        <v>0.6244897959183674</v>
      </c>
      <c r="O15" s="31">
        <f>SUM(O13:O14)</f>
        <v>245</v>
      </c>
      <c r="P15" s="18"/>
      <c r="Q15" s="18"/>
      <c r="R15" s="18"/>
      <c r="S15" s="18"/>
      <c r="T15" s="24" t="e">
        <f t="shared" si="0"/>
        <v>#DIV/0!</v>
      </c>
      <c r="U15" s="18">
        <f t="shared" ref="U15:AJ15" si="2">SUM(U4:U14)</f>
        <v>27</v>
      </c>
      <c r="V15" s="18">
        <f t="shared" si="2"/>
        <v>1</v>
      </c>
      <c r="W15" s="18">
        <f t="shared" si="2"/>
        <v>28</v>
      </c>
      <c r="X15" s="18">
        <f t="shared" si="2"/>
        <v>29</v>
      </c>
      <c r="Y15" s="18">
        <f t="shared" si="2"/>
        <v>0</v>
      </c>
      <c r="Z15" s="18">
        <f t="shared" si="2"/>
        <v>6</v>
      </c>
      <c r="AA15" s="18">
        <f t="shared" si="2"/>
        <v>0</v>
      </c>
      <c r="AB15" s="18">
        <f t="shared" si="2"/>
        <v>11</v>
      </c>
      <c r="AC15" s="18">
        <f t="shared" si="2"/>
        <v>2</v>
      </c>
      <c r="AD15" s="18">
        <f t="shared" si="2"/>
        <v>0</v>
      </c>
      <c r="AE15" s="18">
        <f t="shared" si="2"/>
        <v>9</v>
      </c>
      <c r="AF15" s="18">
        <f t="shared" si="2"/>
        <v>0</v>
      </c>
      <c r="AG15" s="18">
        <f t="shared" si="2"/>
        <v>0</v>
      </c>
      <c r="AH15" s="18">
        <f t="shared" si="2"/>
        <v>1</v>
      </c>
      <c r="AI15" s="18">
        <f t="shared" si="2"/>
        <v>3</v>
      </c>
      <c r="AJ15" s="18">
        <f t="shared" si="2"/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8" t="s">
        <v>2</v>
      </c>
      <c r="C16" s="32"/>
      <c r="D16" s="33">
        <v>760.3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1"/>
      <c r="AG16" s="1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15</v>
      </c>
      <c r="C18" s="38"/>
      <c r="D18" s="38"/>
      <c r="E18" s="18" t="s">
        <v>4</v>
      </c>
      <c r="F18" s="18" t="s">
        <v>12</v>
      </c>
      <c r="G18" s="15" t="s">
        <v>13</v>
      </c>
      <c r="H18" s="18" t="s">
        <v>14</v>
      </c>
      <c r="I18" s="18" t="s">
        <v>3</v>
      </c>
      <c r="J18" s="1"/>
      <c r="K18" s="18" t="s">
        <v>23</v>
      </c>
      <c r="L18" s="18" t="s">
        <v>24</v>
      </c>
      <c r="M18" s="18" t="s">
        <v>25</v>
      </c>
      <c r="N18" s="30" t="s">
        <v>30</v>
      </c>
      <c r="O18" s="24"/>
      <c r="P18" s="39" t="s">
        <v>46</v>
      </c>
      <c r="Q18" s="12"/>
      <c r="R18" s="12"/>
      <c r="S18" s="12"/>
      <c r="T18" s="66"/>
      <c r="U18" s="66"/>
      <c r="V18" s="66"/>
      <c r="W18" s="66"/>
      <c r="X18" s="66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4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16</v>
      </c>
      <c r="C19" s="12"/>
      <c r="D19" s="40"/>
      <c r="E19" s="26">
        <f>PRODUCT(E15)</f>
        <v>106</v>
      </c>
      <c r="F19" s="26">
        <f>PRODUCT(F15)</f>
        <v>11</v>
      </c>
      <c r="G19" s="26">
        <f>PRODUCT(G15)</f>
        <v>96</v>
      </c>
      <c r="H19" s="26">
        <f>PRODUCT(H15)</f>
        <v>132</v>
      </c>
      <c r="I19" s="26">
        <f>PRODUCT(I15)</f>
        <v>153</v>
      </c>
      <c r="J19" s="1"/>
      <c r="K19" s="41">
        <f>PRODUCT((F19+G19)/E19)</f>
        <v>1.0094339622641511</v>
      </c>
      <c r="L19" s="41">
        <f>PRODUCT(H19/E19)</f>
        <v>1.2452830188679245</v>
      </c>
      <c r="M19" s="41">
        <f>PRODUCT(I19/36)</f>
        <v>4.25</v>
      </c>
      <c r="N19" s="29">
        <f>PRODUCT(N15)</f>
        <v>0.6244897959183674</v>
      </c>
      <c r="O19" s="24">
        <f>PRODUCT(O15)</f>
        <v>245</v>
      </c>
      <c r="P19" s="68" t="s">
        <v>47</v>
      </c>
      <c r="Q19" s="69"/>
      <c r="R19" s="70" t="s">
        <v>50</v>
      </c>
      <c r="S19" s="70"/>
      <c r="T19" s="70"/>
      <c r="U19" s="70"/>
      <c r="V19" s="70"/>
      <c r="W19" s="70"/>
      <c r="X19" s="70"/>
      <c r="Y19" s="70"/>
      <c r="Z19" s="71" t="s">
        <v>48</v>
      </c>
      <c r="AA19" s="70"/>
      <c r="AB19" s="70" t="s">
        <v>51</v>
      </c>
      <c r="AC19" s="70"/>
      <c r="AD19" s="70"/>
      <c r="AE19" s="70"/>
      <c r="AF19" s="71"/>
      <c r="AG19" s="71"/>
      <c r="AH19" s="71"/>
      <c r="AI19" s="71"/>
      <c r="AJ19" s="13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2" t="s">
        <v>17</v>
      </c>
      <c r="C20" s="43"/>
      <c r="D20" s="44"/>
      <c r="E20" s="26">
        <f>PRODUCT(U15)</f>
        <v>27</v>
      </c>
      <c r="F20" s="26">
        <f>PRODUCT(V15)</f>
        <v>1</v>
      </c>
      <c r="G20" s="26">
        <f>PRODUCT(W15)</f>
        <v>28</v>
      </c>
      <c r="H20" s="26">
        <f>PRODUCT(X15)</f>
        <v>29</v>
      </c>
      <c r="I20" s="26"/>
      <c r="J20" s="1"/>
      <c r="K20" s="41">
        <f>PRODUCT((F20+G20)/E20)</f>
        <v>1.0740740740740742</v>
      </c>
      <c r="L20" s="41">
        <f>PRODUCT(H20/E20)</f>
        <v>1.0740740740740742</v>
      </c>
      <c r="M20" s="41"/>
      <c r="N20" s="29"/>
      <c r="O20" s="24"/>
      <c r="P20" s="72" t="s">
        <v>113</v>
      </c>
      <c r="Q20" s="73"/>
      <c r="R20" s="74" t="s">
        <v>50</v>
      </c>
      <c r="S20" s="74"/>
      <c r="T20" s="74"/>
      <c r="U20" s="74"/>
      <c r="V20" s="74"/>
      <c r="W20" s="74"/>
      <c r="X20" s="74"/>
      <c r="Y20" s="74"/>
      <c r="Z20" s="75" t="s">
        <v>48</v>
      </c>
      <c r="AA20" s="74"/>
      <c r="AB20" s="74" t="s">
        <v>51</v>
      </c>
      <c r="AC20" s="74"/>
      <c r="AD20" s="74"/>
      <c r="AE20" s="74"/>
      <c r="AF20" s="75"/>
      <c r="AG20" s="75"/>
      <c r="AH20" s="75"/>
      <c r="AI20" s="75"/>
      <c r="AJ20" s="137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5" t="s">
        <v>18</v>
      </c>
      <c r="C21" s="46"/>
      <c r="D21" s="47"/>
      <c r="E21" s="27">
        <f>PRODUCT(Z15)</f>
        <v>6</v>
      </c>
      <c r="F21" s="27">
        <f>PRODUCT(AA15)</f>
        <v>0</v>
      </c>
      <c r="G21" s="27">
        <f>PRODUCT(AB15)</f>
        <v>11</v>
      </c>
      <c r="H21" s="27">
        <f>PRODUCT(AC15)</f>
        <v>2</v>
      </c>
      <c r="I21" s="27"/>
      <c r="J21" s="1"/>
      <c r="K21" s="48">
        <f>PRODUCT((F21+G21)/E21)</f>
        <v>1.8333333333333333</v>
      </c>
      <c r="L21" s="48">
        <f>PRODUCT(H21/E21)</f>
        <v>0.33333333333333331</v>
      </c>
      <c r="M21" s="48"/>
      <c r="N21" s="49"/>
      <c r="O21" s="24"/>
      <c r="P21" s="72" t="s">
        <v>114</v>
      </c>
      <c r="Q21" s="73"/>
      <c r="R21" s="74" t="s">
        <v>56</v>
      </c>
      <c r="S21" s="74"/>
      <c r="T21" s="74"/>
      <c r="U21" s="74"/>
      <c r="V21" s="74"/>
      <c r="W21" s="74"/>
      <c r="X21" s="74"/>
      <c r="Y21" s="74"/>
      <c r="Z21" s="75" t="s">
        <v>55</v>
      </c>
      <c r="AA21" s="75"/>
      <c r="AB21" s="74" t="s">
        <v>57</v>
      </c>
      <c r="AC21" s="74"/>
      <c r="AD21" s="74"/>
      <c r="AE21" s="74"/>
      <c r="AF21" s="75"/>
      <c r="AG21" s="75"/>
      <c r="AH21" s="75"/>
      <c r="AI21" s="75"/>
      <c r="AJ21" s="137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0" t="s">
        <v>19</v>
      </c>
      <c r="C22" s="51"/>
      <c r="D22" s="52"/>
      <c r="E22" s="18">
        <f>SUM(E19:E21)</f>
        <v>139</v>
      </c>
      <c r="F22" s="18">
        <f>SUM(F19:F21)</f>
        <v>12</v>
      </c>
      <c r="G22" s="18">
        <f>SUM(G19:G21)</f>
        <v>135</v>
      </c>
      <c r="H22" s="18">
        <f>SUM(H19:H21)</f>
        <v>163</v>
      </c>
      <c r="I22" s="18">
        <f>SUM(I19:I21)</f>
        <v>153</v>
      </c>
      <c r="J22" s="1"/>
      <c r="K22" s="53">
        <f>PRODUCT((F22+G22)/E22)</f>
        <v>1.0575539568345325</v>
      </c>
      <c r="L22" s="53">
        <f>PRODUCT(H22/E22)</f>
        <v>1.1726618705035972</v>
      </c>
      <c r="M22" s="53">
        <v>4.25</v>
      </c>
      <c r="N22" s="30">
        <f>PRODUCT(N15)</f>
        <v>0.6244897959183674</v>
      </c>
      <c r="O22" s="24">
        <f>SUM(O19:O21)</f>
        <v>245</v>
      </c>
      <c r="P22" s="76" t="s">
        <v>49</v>
      </c>
      <c r="Q22" s="77"/>
      <c r="R22" s="78" t="s">
        <v>59</v>
      </c>
      <c r="S22" s="78"/>
      <c r="T22" s="78"/>
      <c r="U22" s="78"/>
      <c r="V22" s="78"/>
      <c r="W22" s="78"/>
      <c r="X22" s="78"/>
      <c r="Y22" s="78"/>
      <c r="Z22" s="79" t="s">
        <v>58</v>
      </c>
      <c r="AA22" s="79"/>
      <c r="AB22" s="78" t="s">
        <v>57</v>
      </c>
      <c r="AC22" s="78"/>
      <c r="AD22" s="78"/>
      <c r="AE22" s="78"/>
      <c r="AF22" s="79"/>
      <c r="AG22" s="79"/>
      <c r="AH22" s="79"/>
      <c r="AI22" s="79"/>
      <c r="AJ22" s="138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39" t="s">
        <v>112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5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0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 t="s">
        <v>31</v>
      </c>
      <c r="C26" s="1"/>
      <c r="D26" s="1" t="s">
        <v>41</v>
      </c>
      <c r="E26" s="55"/>
      <c r="F26" s="55"/>
      <c r="G26" s="55"/>
      <c r="H26" s="55"/>
      <c r="I26" s="55"/>
      <c r="J26" s="55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65" t="s">
        <v>42</v>
      </c>
      <c r="E27" s="55"/>
      <c r="F27" s="55"/>
      <c r="G27" s="55"/>
      <c r="H27" s="55"/>
      <c r="I27" s="55"/>
      <c r="J27" s="55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55"/>
      <c r="E28" s="55"/>
      <c r="F28" s="55"/>
      <c r="G28" s="55"/>
      <c r="H28" s="55"/>
      <c r="I28" s="55"/>
      <c r="J28" s="55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55"/>
      <c r="E29" s="55"/>
      <c r="F29" s="55"/>
      <c r="G29" s="55"/>
      <c r="H29" s="55"/>
      <c r="I29" s="55"/>
      <c r="J29" s="55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6" customFormat="1" ht="15" customHeight="1" x14ac:dyDescent="0.2">
      <c r="A30" s="1"/>
      <c r="B30" s="1"/>
      <c r="C30" s="8"/>
      <c r="D30" s="55"/>
      <c r="E30" s="55"/>
      <c r="F30" s="55"/>
      <c r="G30" s="55"/>
      <c r="H30" s="55"/>
      <c r="I30" s="55"/>
      <c r="J30" s="55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6" customFormat="1" ht="15" customHeight="1" x14ac:dyDescent="0.2">
      <c r="A31" s="1"/>
      <c r="B31" s="1"/>
      <c r="C31" s="1"/>
      <c r="D31" s="55"/>
      <c r="E31" s="55"/>
      <c r="F31" s="55"/>
      <c r="G31" s="55"/>
      <c r="H31" s="55"/>
      <c r="I31" s="55"/>
      <c r="J31" s="55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6" customFormat="1" ht="15" customHeight="1" x14ac:dyDescent="0.2">
      <c r="A32" s="1"/>
      <c r="B32" s="1"/>
      <c r="C32" s="1"/>
      <c r="D32" s="55"/>
      <c r="E32" s="55"/>
      <c r="F32" s="55"/>
      <c r="G32" s="55"/>
      <c r="H32" s="55"/>
      <c r="I32" s="55"/>
      <c r="J32" s="55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55"/>
      <c r="E33" s="55"/>
      <c r="F33" s="55"/>
      <c r="G33" s="55"/>
      <c r="H33" s="55"/>
      <c r="I33" s="55"/>
      <c r="J33" s="55"/>
      <c r="K33" s="1"/>
      <c r="L33" s="1"/>
      <c r="M33" s="1"/>
      <c r="N33" s="1"/>
      <c r="O33" s="24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55"/>
      <c r="E34" s="55"/>
      <c r="F34" s="55"/>
      <c r="G34" s="55"/>
      <c r="H34" s="55"/>
      <c r="I34" s="55"/>
      <c r="J34" s="55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55"/>
      <c r="E35" s="55"/>
      <c r="F35" s="55"/>
      <c r="G35" s="55"/>
      <c r="H35" s="55"/>
      <c r="I35" s="55"/>
      <c r="J35" s="55"/>
      <c r="K35" s="1"/>
      <c r="L35" s="1"/>
      <c r="M35" s="1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55"/>
      <c r="E36" s="55"/>
      <c r="F36" s="55"/>
      <c r="G36" s="55"/>
      <c r="H36" s="55"/>
      <c r="I36" s="55"/>
      <c r="J36" s="55"/>
      <c r="K36" s="1"/>
      <c r="L36" s="1"/>
      <c r="M36" s="55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56"/>
      <c r="AM38" s="56"/>
      <c r="AN38" s="56"/>
      <c r="AO38" s="56"/>
      <c r="AP38" s="56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4"/>
      <c r="AB39" s="54"/>
      <c r="AC39" s="24"/>
      <c r="AD39" s="24"/>
      <c r="AE39" s="24"/>
      <c r="AF39" s="24"/>
      <c r="AG39" s="24"/>
      <c r="AH39" s="24"/>
      <c r="AI39" s="24"/>
      <c r="AJ39" s="24"/>
      <c r="AK39" s="8"/>
      <c r="AL39" s="56"/>
      <c r="AM39" s="56"/>
      <c r="AN39" s="56"/>
      <c r="AO39" s="56"/>
      <c r="AP39" s="56"/>
    </row>
    <row r="40" spans="1:42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4"/>
      <c r="AB40" s="54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5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54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57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5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54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4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24"/>
      <c r="Q50" s="24"/>
      <c r="R50" s="24"/>
      <c r="S50" s="24"/>
      <c r="T50" s="24"/>
    </row>
    <row r="51" spans="2:36" ht="15" customHeight="1" x14ac:dyDescent="0.25">
      <c r="P51" s="8"/>
      <c r="Q51" s="8"/>
      <c r="R51" s="8"/>
      <c r="S51" s="1"/>
      <c r="T51" s="24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81" customWidth="1"/>
    <col min="4" max="4" width="10.5703125" style="124" customWidth="1"/>
    <col min="5" max="5" width="10.28515625" style="124" customWidth="1"/>
    <col min="6" max="6" width="0.7109375" style="36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54" customWidth="1"/>
    <col min="22" max="22" width="11" style="81" customWidth="1"/>
    <col min="23" max="23" width="24.140625" style="124" customWidth="1"/>
    <col min="24" max="24" width="9.42578125" style="81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4" t="s">
        <v>110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8"/>
      <c r="R1" s="148"/>
      <c r="S1" s="148"/>
      <c r="T1" s="148"/>
      <c r="U1" s="148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43</v>
      </c>
      <c r="C2" s="4" t="s">
        <v>40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49"/>
      <c r="R2" s="149"/>
      <c r="S2" s="149"/>
      <c r="T2" s="149"/>
      <c r="U2" s="149"/>
      <c r="V2" s="11"/>
      <c r="W2" s="87"/>
      <c r="X2" s="67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111</v>
      </c>
      <c r="C3" s="22" t="s">
        <v>60</v>
      </c>
      <c r="D3" s="90" t="s">
        <v>61</v>
      </c>
      <c r="E3" s="91" t="s">
        <v>1</v>
      </c>
      <c r="F3" s="24"/>
      <c r="G3" s="92" t="s">
        <v>62</v>
      </c>
      <c r="H3" s="93" t="s">
        <v>63</v>
      </c>
      <c r="I3" s="93" t="s">
        <v>28</v>
      </c>
      <c r="J3" s="17" t="s">
        <v>64</v>
      </c>
      <c r="K3" s="94" t="s">
        <v>65</v>
      </c>
      <c r="L3" s="94" t="s">
        <v>66</v>
      </c>
      <c r="M3" s="92" t="s">
        <v>67</v>
      </c>
      <c r="N3" s="92" t="s">
        <v>27</v>
      </c>
      <c r="O3" s="93" t="s">
        <v>68</v>
      </c>
      <c r="P3" s="92" t="s">
        <v>63</v>
      </c>
      <c r="Q3" s="150" t="s">
        <v>3</v>
      </c>
      <c r="R3" s="150">
        <v>1</v>
      </c>
      <c r="S3" s="150">
        <v>2</v>
      </c>
      <c r="T3" s="150">
        <v>3</v>
      </c>
      <c r="U3" s="150" t="s">
        <v>69</v>
      </c>
      <c r="V3" s="17" t="s">
        <v>20</v>
      </c>
      <c r="W3" s="16" t="s">
        <v>70</v>
      </c>
      <c r="X3" s="16" t="s">
        <v>71</v>
      </c>
      <c r="Y3" s="86"/>
      <c r="Z3" s="86"/>
      <c r="AA3" s="86"/>
      <c r="AB3" s="86"/>
      <c r="AC3" s="86"/>
      <c r="AD3" s="86"/>
    </row>
    <row r="4" spans="1:30" x14ac:dyDescent="0.25">
      <c r="A4" s="126"/>
      <c r="B4" s="139" t="s">
        <v>74</v>
      </c>
      <c r="C4" s="127" t="s">
        <v>75</v>
      </c>
      <c r="D4" s="128" t="s">
        <v>76</v>
      </c>
      <c r="E4" s="140" t="s">
        <v>32</v>
      </c>
      <c r="F4" s="141"/>
      <c r="G4" s="129"/>
      <c r="H4" s="130"/>
      <c r="I4" s="129">
        <v>1</v>
      </c>
      <c r="J4" s="131"/>
      <c r="K4" s="131" t="s">
        <v>72</v>
      </c>
      <c r="L4" s="131" t="s">
        <v>77</v>
      </c>
      <c r="M4" s="131">
        <v>1</v>
      </c>
      <c r="N4" s="129"/>
      <c r="O4" s="130"/>
      <c r="P4" s="129"/>
      <c r="Q4" s="142"/>
      <c r="R4" s="142"/>
      <c r="S4" s="142"/>
      <c r="T4" s="142"/>
      <c r="U4" s="142"/>
      <c r="V4" s="132"/>
      <c r="W4" s="143" t="s">
        <v>78</v>
      </c>
      <c r="X4" s="133"/>
      <c r="Y4" s="86"/>
      <c r="Z4" s="86"/>
      <c r="AA4" s="86"/>
      <c r="AB4" s="86"/>
      <c r="AC4" s="86"/>
      <c r="AD4" s="86"/>
    </row>
    <row r="5" spans="1:30" x14ac:dyDescent="0.25">
      <c r="A5" s="126"/>
      <c r="B5" s="144" t="s">
        <v>79</v>
      </c>
      <c r="C5" s="96" t="s">
        <v>80</v>
      </c>
      <c r="D5" s="95" t="s">
        <v>115</v>
      </c>
      <c r="E5" s="145" t="s">
        <v>35</v>
      </c>
      <c r="F5" s="141"/>
      <c r="G5" s="97"/>
      <c r="H5" s="98"/>
      <c r="I5" s="97">
        <v>1</v>
      </c>
      <c r="J5" s="99"/>
      <c r="K5" s="99" t="s">
        <v>72</v>
      </c>
      <c r="L5" s="99"/>
      <c r="M5" s="99">
        <v>1</v>
      </c>
      <c r="N5" s="97"/>
      <c r="O5" s="98"/>
      <c r="P5" s="97"/>
      <c r="Q5" s="146"/>
      <c r="R5" s="146"/>
      <c r="S5" s="146"/>
      <c r="T5" s="146"/>
      <c r="U5" s="146"/>
      <c r="V5" s="100"/>
      <c r="W5" s="147" t="s">
        <v>81</v>
      </c>
      <c r="X5" s="101"/>
      <c r="Y5" s="86"/>
      <c r="Z5" s="86"/>
      <c r="AA5" s="86"/>
      <c r="AB5" s="86"/>
      <c r="AC5" s="86"/>
      <c r="AD5" s="86"/>
    </row>
    <row r="6" spans="1:30" x14ac:dyDescent="0.25">
      <c r="A6" s="126"/>
      <c r="B6" s="139" t="s">
        <v>82</v>
      </c>
      <c r="C6" s="127" t="s">
        <v>83</v>
      </c>
      <c r="D6" s="128" t="s">
        <v>76</v>
      </c>
      <c r="E6" s="140" t="s">
        <v>35</v>
      </c>
      <c r="F6" s="141"/>
      <c r="G6" s="129"/>
      <c r="H6" s="130"/>
      <c r="I6" s="129">
        <v>1</v>
      </c>
      <c r="J6" s="131" t="s">
        <v>68</v>
      </c>
      <c r="K6" s="131">
        <v>3</v>
      </c>
      <c r="L6" s="131" t="s">
        <v>84</v>
      </c>
      <c r="M6" s="131">
        <v>1</v>
      </c>
      <c r="N6" s="129"/>
      <c r="O6" s="130"/>
      <c r="P6" s="129">
        <v>1</v>
      </c>
      <c r="Q6" s="142"/>
      <c r="R6" s="142"/>
      <c r="S6" s="142"/>
      <c r="T6" s="142"/>
      <c r="U6" s="142"/>
      <c r="V6" s="132"/>
      <c r="W6" s="143" t="s">
        <v>85</v>
      </c>
      <c r="X6" s="133" t="s">
        <v>86</v>
      </c>
      <c r="Y6" s="86"/>
      <c r="Z6" s="86"/>
      <c r="AA6" s="86"/>
      <c r="AB6" s="86"/>
      <c r="AC6" s="86"/>
      <c r="AD6" s="86"/>
    </row>
    <row r="7" spans="1:30" x14ac:dyDescent="0.25">
      <c r="A7" s="126"/>
      <c r="B7" s="139" t="s">
        <v>87</v>
      </c>
      <c r="C7" s="127" t="s">
        <v>88</v>
      </c>
      <c r="D7" s="128" t="s">
        <v>76</v>
      </c>
      <c r="E7" s="140" t="s">
        <v>35</v>
      </c>
      <c r="F7" s="141"/>
      <c r="G7" s="129"/>
      <c r="H7" s="130">
        <v>1</v>
      </c>
      <c r="I7" s="129"/>
      <c r="J7" s="131" t="s">
        <v>68</v>
      </c>
      <c r="K7" s="131">
        <v>3</v>
      </c>
      <c r="L7" s="131" t="s">
        <v>89</v>
      </c>
      <c r="M7" s="131">
        <v>1</v>
      </c>
      <c r="N7" s="129"/>
      <c r="O7" s="130">
        <v>1</v>
      </c>
      <c r="P7" s="130">
        <v>1</v>
      </c>
      <c r="Q7" s="142"/>
      <c r="R7" s="142"/>
      <c r="S7" s="142"/>
      <c r="T7" s="142"/>
      <c r="U7" s="142"/>
      <c r="V7" s="132"/>
      <c r="W7" s="143" t="s">
        <v>90</v>
      </c>
      <c r="X7" s="133" t="s">
        <v>91</v>
      </c>
      <c r="Y7" s="86"/>
      <c r="Z7" s="86"/>
      <c r="AA7" s="86"/>
      <c r="AB7" s="86"/>
      <c r="AC7" s="86"/>
      <c r="AD7" s="86"/>
    </row>
    <row r="8" spans="1:30" x14ac:dyDescent="0.25">
      <c r="A8" s="126"/>
      <c r="B8" s="139" t="s">
        <v>92</v>
      </c>
      <c r="C8" s="127" t="s">
        <v>93</v>
      </c>
      <c r="D8" s="128" t="s">
        <v>76</v>
      </c>
      <c r="E8" s="140" t="s">
        <v>35</v>
      </c>
      <c r="F8" s="141"/>
      <c r="G8" s="129">
        <v>1</v>
      </c>
      <c r="H8" s="130"/>
      <c r="I8" s="129"/>
      <c r="J8" s="131" t="s">
        <v>68</v>
      </c>
      <c r="K8" s="131">
        <v>3</v>
      </c>
      <c r="L8" s="131" t="s">
        <v>84</v>
      </c>
      <c r="M8" s="131">
        <v>1</v>
      </c>
      <c r="N8" s="129"/>
      <c r="O8" s="130"/>
      <c r="P8" s="130">
        <v>1</v>
      </c>
      <c r="Q8" s="142"/>
      <c r="R8" s="142"/>
      <c r="S8" s="142"/>
      <c r="T8" s="142"/>
      <c r="U8" s="142"/>
      <c r="V8" s="132"/>
      <c r="W8" s="143" t="s">
        <v>85</v>
      </c>
      <c r="X8" s="133" t="s">
        <v>94</v>
      </c>
      <c r="Y8" s="86"/>
      <c r="Z8" s="86"/>
      <c r="AA8" s="86"/>
      <c r="AB8" s="86"/>
      <c r="AC8" s="86"/>
      <c r="AD8" s="86"/>
    </row>
    <row r="9" spans="1:30" x14ac:dyDescent="0.25">
      <c r="A9" s="126"/>
      <c r="B9" s="139" t="s">
        <v>95</v>
      </c>
      <c r="C9" s="127" t="s">
        <v>96</v>
      </c>
      <c r="D9" s="128" t="s">
        <v>76</v>
      </c>
      <c r="E9" s="140" t="s">
        <v>35</v>
      </c>
      <c r="F9" s="141"/>
      <c r="G9" s="129"/>
      <c r="H9" s="130"/>
      <c r="I9" s="129">
        <v>1</v>
      </c>
      <c r="J9" s="131" t="s">
        <v>68</v>
      </c>
      <c r="K9" s="131">
        <v>3</v>
      </c>
      <c r="L9" s="131" t="s">
        <v>84</v>
      </c>
      <c r="M9" s="131">
        <v>1</v>
      </c>
      <c r="N9" s="129"/>
      <c r="O9" s="130">
        <v>2</v>
      </c>
      <c r="P9" s="129">
        <v>1</v>
      </c>
      <c r="Q9" s="142"/>
      <c r="R9" s="142"/>
      <c r="S9" s="142"/>
      <c r="T9" s="142"/>
      <c r="U9" s="142"/>
      <c r="V9" s="132"/>
      <c r="W9" s="143" t="s">
        <v>97</v>
      </c>
      <c r="X9" s="133" t="s">
        <v>98</v>
      </c>
      <c r="Y9" s="86"/>
      <c r="Z9" s="86"/>
      <c r="AA9" s="86"/>
      <c r="AB9" s="86"/>
      <c r="AC9" s="86"/>
      <c r="AD9" s="86"/>
    </row>
    <row r="10" spans="1:30" x14ac:dyDescent="0.25">
      <c r="A10" s="126"/>
      <c r="B10" s="139" t="s">
        <v>99</v>
      </c>
      <c r="C10" s="127" t="s">
        <v>100</v>
      </c>
      <c r="D10" s="128" t="s">
        <v>76</v>
      </c>
      <c r="E10" s="140" t="s">
        <v>35</v>
      </c>
      <c r="F10" s="141"/>
      <c r="G10" s="129"/>
      <c r="H10" s="130"/>
      <c r="I10" s="129">
        <v>1</v>
      </c>
      <c r="J10" s="131" t="s">
        <v>68</v>
      </c>
      <c r="K10" s="131">
        <v>3</v>
      </c>
      <c r="L10" s="131"/>
      <c r="M10" s="131">
        <v>1</v>
      </c>
      <c r="N10" s="129"/>
      <c r="O10" s="130"/>
      <c r="P10" s="130"/>
      <c r="Q10" s="142"/>
      <c r="R10" s="142"/>
      <c r="S10" s="142"/>
      <c r="T10" s="142"/>
      <c r="U10" s="142"/>
      <c r="V10" s="132"/>
      <c r="W10" s="143" t="s">
        <v>85</v>
      </c>
      <c r="X10" s="133" t="s">
        <v>101</v>
      </c>
      <c r="Y10" s="86"/>
      <c r="Z10" s="86"/>
      <c r="AA10" s="86"/>
      <c r="AB10" s="86"/>
      <c r="AC10" s="86"/>
      <c r="AD10" s="86"/>
    </row>
    <row r="11" spans="1:30" x14ac:dyDescent="0.25">
      <c r="A11" s="126"/>
      <c r="B11" s="139" t="s">
        <v>102</v>
      </c>
      <c r="C11" s="127" t="s">
        <v>103</v>
      </c>
      <c r="D11" s="128" t="s">
        <v>76</v>
      </c>
      <c r="E11" s="140" t="s">
        <v>35</v>
      </c>
      <c r="F11" s="141"/>
      <c r="G11" s="129"/>
      <c r="H11" s="130"/>
      <c r="I11" s="129">
        <v>1</v>
      </c>
      <c r="J11" s="131" t="s">
        <v>68</v>
      </c>
      <c r="K11" s="131">
        <v>7</v>
      </c>
      <c r="L11" s="131" t="s">
        <v>84</v>
      </c>
      <c r="M11" s="131">
        <v>1</v>
      </c>
      <c r="N11" s="129"/>
      <c r="O11" s="130"/>
      <c r="P11" s="130"/>
      <c r="Q11" s="142" t="s">
        <v>116</v>
      </c>
      <c r="R11" s="142" t="s">
        <v>117</v>
      </c>
      <c r="S11" s="142" t="s">
        <v>118</v>
      </c>
      <c r="T11" s="142" t="s">
        <v>117</v>
      </c>
      <c r="U11" s="142"/>
      <c r="V11" s="132">
        <v>0.4</v>
      </c>
      <c r="W11" s="143" t="s">
        <v>104</v>
      </c>
      <c r="X11" s="133" t="s">
        <v>119</v>
      </c>
      <c r="Y11" s="86"/>
      <c r="Z11" s="86"/>
      <c r="AA11" s="86"/>
      <c r="AB11" s="86"/>
      <c r="AC11" s="86"/>
      <c r="AD11" s="86"/>
    </row>
    <row r="12" spans="1:30" x14ac:dyDescent="0.25">
      <c r="A12" s="126"/>
      <c r="B12" s="139" t="s">
        <v>105</v>
      </c>
      <c r="C12" s="127" t="s">
        <v>106</v>
      </c>
      <c r="D12" s="128" t="s">
        <v>76</v>
      </c>
      <c r="E12" s="140" t="s">
        <v>35</v>
      </c>
      <c r="F12" s="141"/>
      <c r="G12" s="129">
        <v>1</v>
      </c>
      <c r="H12" s="130"/>
      <c r="I12" s="129"/>
      <c r="J12" s="131"/>
      <c r="K12" s="131" t="s">
        <v>72</v>
      </c>
      <c r="L12" s="131"/>
      <c r="M12" s="131">
        <v>1</v>
      </c>
      <c r="N12" s="129"/>
      <c r="O12" s="130">
        <v>1</v>
      </c>
      <c r="P12" s="129"/>
      <c r="Q12" s="142" t="s">
        <v>120</v>
      </c>
      <c r="R12" s="142"/>
      <c r="S12" s="142" t="s">
        <v>121</v>
      </c>
      <c r="T12" s="142" t="s">
        <v>121</v>
      </c>
      <c r="U12" s="142" t="s">
        <v>117</v>
      </c>
      <c r="V12" s="132">
        <v>0.83333333333333337</v>
      </c>
      <c r="W12" s="143" t="s">
        <v>85</v>
      </c>
      <c r="X12" s="133" t="s">
        <v>107</v>
      </c>
      <c r="Y12" s="86"/>
      <c r="Z12" s="86"/>
      <c r="AA12" s="86"/>
      <c r="AB12" s="86"/>
      <c r="AC12" s="86"/>
      <c r="AD12" s="86"/>
    </row>
    <row r="13" spans="1:30" x14ac:dyDescent="0.25">
      <c r="A13" s="23"/>
      <c r="B13" s="22" t="s">
        <v>9</v>
      </c>
      <c r="C13" s="17"/>
      <c r="D13" s="16"/>
      <c r="E13" s="102"/>
      <c r="F13" s="103"/>
      <c r="G13" s="18">
        <f>SUM(G4:G12)</f>
        <v>2</v>
      </c>
      <c r="H13" s="18">
        <f>SUM(H4:H12)</f>
        <v>1</v>
      </c>
      <c r="I13" s="18">
        <f>SUM(I4:I12)</f>
        <v>6</v>
      </c>
      <c r="J13" s="17"/>
      <c r="K13" s="17"/>
      <c r="L13" s="17"/>
      <c r="M13" s="18">
        <f t="shared" ref="M13:P13" si="0">SUM(M4:M12)</f>
        <v>9</v>
      </c>
      <c r="N13" s="18"/>
      <c r="O13" s="18">
        <f t="shared" si="0"/>
        <v>4</v>
      </c>
      <c r="P13" s="18">
        <f t="shared" si="0"/>
        <v>4</v>
      </c>
      <c r="Q13" s="105" t="s">
        <v>122</v>
      </c>
      <c r="R13" s="105" t="s">
        <v>117</v>
      </c>
      <c r="S13" s="105" t="s">
        <v>124</v>
      </c>
      <c r="T13" s="105" t="s">
        <v>123</v>
      </c>
      <c r="U13" s="105" t="s">
        <v>117</v>
      </c>
      <c r="V13" s="30">
        <v>0.63600000000000001</v>
      </c>
      <c r="W13" s="104"/>
      <c r="X13" s="105"/>
      <c r="Y13" s="86"/>
      <c r="Z13" s="86"/>
      <c r="AA13" s="86"/>
      <c r="AB13" s="86"/>
      <c r="AC13" s="86"/>
      <c r="AD13" s="86"/>
    </row>
    <row r="14" spans="1:30" x14ac:dyDescent="0.25">
      <c r="A14" s="23"/>
      <c r="B14" s="106" t="s">
        <v>73</v>
      </c>
      <c r="C14" s="107" t="s">
        <v>108</v>
      </c>
      <c r="D14" s="108"/>
      <c r="E14" s="109"/>
      <c r="F14" s="110"/>
      <c r="G14" s="111"/>
      <c r="H14" s="111"/>
      <c r="I14" s="111"/>
      <c r="J14" s="112"/>
      <c r="K14" s="112"/>
      <c r="L14" s="112"/>
      <c r="M14" s="111"/>
      <c r="N14" s="111"/>
      <c r="O14" s="111"/>
      <c r="P14" s="111"/>
      <c r="Q14" s="151"/>
      <c r="R14" s="151"/>
      <c r="S14" s="151"/>
      <c r="T14" s="151"/>
      <c r="U14" s="151"/>
      <c r="V14" s="111"/>
      <c r="W14" s="108"/>
      <c r="X14" s="113"/>
      <c r="Y14" s="86"/>
      <c r="Z14" s="86"/>
      <c r="AA14" s="86"/>
      <c r="AB14" s="86"/>
      <c r="AC14" s="86"/>
      <c r="AD14" s="86"/>
    </row>
    <row r="15" spans="1:30" x14ac:dyDescent="0.25">
      <c r="A15" s="23"/>
      <c r="B15" s="114"/>
      <c r="C15" s="115"/>
      <c r="D15" s="115"/>
      <c r="E15" s="116"/>
      <c r="F15" s="116"/>
      <c r="G15" s="117"/>
      <c r="H15" s="118"/>
      <c r="I15" s="116"/>
      <c r="J15" s="118"/>
      <c r="K15" s="118"/>
      <c r="L15" s="118"/>
      <c r="M15" s="118"/>
      <c r="N15" s="118"/>
      <c r="O15" s="118"/>
      <c r="P15" s="118"/>
      <c r="Q15" s="152"/>
      <c r="R15" s="152"/>
      <c r="S15" s="152"/>
      <c r="T15" s="152"/>
      <c r="U15" s="152"/>
      <c r="V15" s="118"/>
      <c r="W15" s="118"/>
      <c r="X15" s="119"/>
      <c r="Y15" s="86"/>
      <c r="Z15" s="86"/>
      <c r="AA15" s="86"/>
      <c r="AB15" s="86"/>
      <c r="AC15" s="86"/>
      <c r="AD15" s="86"/>
    </row>
    <row r="16" spans="1:30" x14ac:dyDescent="0.25">
      <c r="A16" s="23"/>
      <c r="B16" s="120"/>
      <c r="C16" s="1"/>
      <c r="D16" s="120"/>
      <c r="E16" s="12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53"/>
      <c r="R16" s="153"/>
      <c r="S16" s="153"/>
      <c r="T16" s="153"/>
      <c r="U16" s="153"/>
      <c r="V16" s="1"/>
      <c r="W16" s="120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20"/>
      <c r="C17" s="1"/>
      <c r="D17" s="120"/>
      <c r="E17" s="12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53"/>
      <c r="R17" s="153"/>
      <c r="S17" s="153"/>
      <c r="T17" s="153"/>
      <c r="U17" s="153"/>
      <c r="V17" s="1"/>
      <c r="W17" s="120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20"/>
      <c r="C18" s="1"/>
      <c r="D18" s="120"/>
      <c r="E18" s="12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3"/>
      <c r="R18" s="153"/>
      <c r="S18" s="153"/>
      <c r="T18" s="153"/>
      <c r="U18" s="153"/>
      <c r="V18" s="1"/>
      <c r="W18" s="120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20"/>
      <c r="C19" s="1"/>
      <c r="D19" s="120"/>
      <c r="E19" s="12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3"/>
      <c r="R19" s="153"/>
      <c r="S19" s="153"/>
      <c r="T19" s="153"/>
      <c r="U19" s="153"/>
      <c r="V19" s="1"/>
      <c r="W19" s="120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20"/>
      <c r="C20" s="1"/>
      <c r="D20" s="120"/>
      <c r="E20" s="12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3"/>
      <c r="R20" s="153"/>
      <c r="S20" s="153"/>
      <c r="T20" s="153"/>
      <c r="U20" s="153"/>
      <c r="V20" s="1"/>
      <c r="W20" s="120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20"/>
      <c r="C21" s="1"/>
      <c r="D21" s="120"/>
      <c r="E21" s="12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3"/>
      <c r="R21" s="153"/>
      <c r="S21" s="153"/>
      <c r="T21" s="153"/>
      <c r="U21" s="153"/>
      <c r="V21" s="1"/>
      <c r="W21" s="120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20"/>
      <c r="C22" s="1"/>
      <c r="D22" s="120"/>
      <c r="E22" s="12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3"/>
      <c r="R22" s="153"/>
      <c r="S22" s="153"/>
      <c r="T22" s="153"/>
      <c r="U22" s="153"/>
      <c r="V22" s="1"/>
      <c r="W22" s="120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20"/>
      <c r="C23" s="1"/>
      <c r="D23" s="120"/>
      <c r="E23" s="12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3"/>
      <c r="R23" s="153"/>
      <c r="S23" s="153"/>
      <c r="T23" s="153"/>
      <c r="U23" s="153"/>
      <c r="V23" s="1"/>
      <c r="W23" s="120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20"/>
      <c r="C24" s="1"/>
      <c r="D24" s="120"/>
      <c r="E24" s="12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120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20"/>
      <c r="C25" s="1"/>
      <c r="D25" s="120"/>
      <c r="E25" s="12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120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20"/>
      <c r="C26" s="1"/>
      <c r="D26" s="120"/>
      <c r="E26" s="12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120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20"/>
      <c r="C27" s="1"/>
      <c r="D27" s="120"/>
      <c r="E27" s="12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120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20"/>
      <c r="C28" s="1"/>
      <c r="D28" s="120"/>
      <c r="E28" s="12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120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20"/>
      <c r="C29" s="1"/>
      <c r="D29" s="120"/>
      <c r="E29" s="12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120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20"/>
      <c r="C30" s="1"/>
      <c r="D30" s="120"/>
      <c r="E30" s="12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120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20"/>
      <c r="C31" s="1"/>
      <c r="D31" s="120"/>
      <c r="E31" s="12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120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20"/>
      <c r="C32" s="1"/>
      <c r="D32" s="120"/>
      <c r="E32" s="12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120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20"/>
      <c r="C33" s="1"/>
      <c r="D33" s="120"/>
      <c r="E33" s="12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120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20"/>
      <c r="C34" s="1"/>
      <c r="D34" s="120"/>
      <c r="E34" s="12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120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20"/>
      <c r="C35" s="1"/>
      <c r="D35" s="120"/>
      <c r="E35" s="12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120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20"/>
      <c r="C36" s="1"/>
      <c r="D36" s="120"/>
      <c r="E36" s="12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120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20"/>
      <c r="C37" s="1"/>
      <c r="D37" s="120"/>
      <c r="E37" s="12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120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20"/>
      <c r="C38" s="1"/>
      <c r="D38" s="120"/>
      <c r="E38" s="12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120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20"/>
      <c r="C39" s="1"/>
      <c r="D39" s="120"/>
      <c r="E39" s="12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120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20"/>
      <c r="C40" s="1"/>
      <c r="D40" s="120"/>
      <c r="E40" s="12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120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20"/>
      <c r="C41" s="1"/>
      <c r="D41" s="120"/>
      <c r="E41" s="12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120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20"/>
      <c r="C42" s="1"/>
      <c r="D42" s="120"/>
      <c r="E42" s="12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120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20"/>
      <c r="C43" s="1"/>
      <c r="D43" s="120"/>
      <c r="E43" s="12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120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20"/>
      <c r="C44" s="1"/>
      <c r="D44" s="120"/>
      <c r="E44" s="12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3"/>
      <c r="R44" s="153"/>
      <c r="S44" s="153"/>
      <c r="T44" s="153"/>
      <c r="U44" s="153"/>
      <c r="V44" s="1"/>
      <c r="W44" s="120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20"/>
      <c r="C45" s="1"/>
      <c r="D45" s="120"/>
      <c r="E45" s="12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3"/>
      <c r="R45" s="153"/>
      <c r="S45" s="153"/>
      <c r="T45" s="153"/>
      <c r="U45" s="153"/>
      <c r="V45" s="1"/>
      <c r="W45" s="120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20"/>
      <c r="C46" s="1"/>
      <c r="D46" s="120"/>
      <c r="E46" s="12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3"/>
      <c r="R46" s="153"/>
      <c r="S46" s="153"/>
      <c r="T46" s="153"/>
      <c r="U46" s="153"/>
      <c r="V46" s="1"/>
      <c r="W46" s="120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20"/>
      <c r="C47" s="1"/>
      <c r="D47" s="120"/>
      <c r="E47" s="12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3"/>
      <c r="R47" s="153"/>
      <c r="S47" s="153"/>
      <c r="T47" s="153"/>
      <c r="U47" s="153"/>
      <c r="V47" s="1"/>
      <c r="W47" s="120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20"/>
      <c r="C48" s="1"/>
      <c r="D48" s="120"/>
      <c r="E48" s="12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3"/>
      <c r="R48" s="153"/>
      <c r="S48" s="153"/>
      <c r="T48" s="153"/>
      <c r="U48" s="153"/>
      <c r="V48" s="1"/>
      <c r="W48" s="120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20"/>
      <c r="C49" s="1"/>
      <c r="D49" s="120"/>
      <c r="E49" s="12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3"/>
      <c r="R49" s="153"/>
      <c r="S49" s="153"/>
      <c r="T49" s="153"/>
      <c r="U49" s="153"/>
      <c r="V49" s="1"/>
      <c r="W49" s="120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20"/>
      <c r="C50" s="1"/>
      <c r="D50" s="120"/>
      <c r="E50" s="12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3"/>
      <c r="R50" s="153"/>
      <c r="S50" s="153"/>
      <c r="T50" s="153"/>
      <c r="U50" s="153"/>
      <c r="V50" s="1"/>
      <c r="W50" s="120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20"/>
      <c r="C51" s="1"/>
      <c r="D51" s="120"/>
      <c r="E51" s="12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3"/>
      <c r="R51" s="153"/>
      <c r="S51" s="153"/>
      <c r="T51" s="153"/>
      <c r="U51" s="153"/>
      <c r="V51" s="1"/>
      <c r="W51" s="120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20"/>
      <c r="C52" s="1"/>
      <c r="D52" s="120"/>
      <c r="E52" s="12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3"/>
      <c r="R52" s="153"/>
      <c r="S52" s="153"/>
      <c r="T52" s="153"/>
      <c r="U52" s="153"/>
      <c r="V52" s="1"/>
      <c r="W52" s="120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20"/>
      <c r="C53" s="1"/>
      <c r="D53" s="120"/>
      <c r="E53" s="12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3"/>
      <c r="R53" s="153"/>
      <c r="S53" s="153"/>
      <c r="T53" s="153"/>
      <c r="U53" s="153"/>
      <c r="V53" s="1"/>
      <c r="W53" s="120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20"/>
      <c r="C54" s="1"/>
      <c r="D54" s="120"/>
      <c r="E54" s="12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3"/>
      <c r="R54" s="153"/>
      <c r="S54" s="153"/>
      <c r="T54" s="153"/>
      <c r="U54" s="153"/>
      <c r="V54" s="1"/>
      <c r="W54" s="120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20"/>
      <c r="C55" s="1"/>
      <c r="D55" s="120"/>
      <c r="E55" s="12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3"/>
      <c r="R55" s="153"/>
      <c r="S55" s="153"/>
      <c r="T55" s="153"/>
      <c r="U55" s="153"/>
      <c r="V55" s="1"/>
      <c r="W55" s="120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20"/>
      <c r="C56" s="1"/>
      <c r="D56" s="120"/>
      <c r="E56" s="12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3"/>
      <c r="R56" s="153"/>
      <c r="S56" s="153"/>
      <c r="T56" s="153"/>
      <c r="U56" s="153"/>
      <c r="V56" s="1"/>
      <c r="W56" s="120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20"/>
      <c r="C57" s="1"/>
      <c r="D57" s="120"/>
      <c r="E57" s="12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3"/>
      <c r="R57" s="153"/>
      <c r="S57" s="153"/>
      <c r="T57" s="153"/>
      <c r="U57" s="153"/>
      <c r="V57" s="1"/>
      <c r="W57" s="120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20"/>
      <c r="C58" s="1"/>
      <c r="D58" s="120"/>
      <c r="E58" s="12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3"/>
      <c r="R58" s="153"/>
      <c r="S58" s="153"/>
      <c r="T58" s="153"/>
      <c r="U58" s="153"/>
      <c r="V58" s="1"/>
      <c r="W58" s="120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20"/>
      <c r="C59" s="1"/>
      <c r="D59" s="120"/>
      <c r="E59" s="12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3"/>
      <c r="R59" s="153"/>
      <c r="S59" s="153"/>
      <c r="T59" s="153"/>
      <c r="U59" s="153"/>
      <c r="V59" s="1"/>
      <c r="W59" s="120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20"/>
      <c r="C60" s="1"/>
      <c r="D60" s="120"/>
      <c r="E60" s="12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3"/>
      <c r="R60" s="153"/>
      <c r="S60" s="153"/>
      <c r="T60" s="153"/>
      <c r="U60" s="153"/>
      <c r="V60" s="1"/>
      <c r="W60" s="120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20"/>
      <c r="C61" s="1"/>
      <c r="D61" s="120"/>
      <c r="E61" s="12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3"/>
      <c r="R61" s="153"/>
      <c r="S61" s="153"/>
      <c r="T61" s="153"/>
      <c r="U61" s="153"/>
      <c r="V61" s="1"/>
      <c r="W61" s="120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20"/>
      <c r="C62" s="1"/>
      <c r="D62" s="120"/>
      <c r="E62" s="12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3"/>
      <c r="R62" s="153"/>
      <c r="S62" s="153"/>
      <c r="T62" s="153"/>
      <c r="U62" s="153"/>
      <c r="V62" s="1"/>
      <c r="W62" s="120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20"/>
      <c r="C63" s="1"/>
      <c r="D63" s="120"/>
      <c r="E63" s="12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3"/>
      <c r="R63" s="153"/>
      <c r="S63" s="153"/>
      <c r="T63" s="153"/>
      <c r="U63" s="153"/>
      <c r="V63" s="1"/>
      <c r="W63" s="120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20"/>
      <c r="C64" s="1"/>
      <c r="D64" s="120"/>
      <c r="E64" s="12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3"/>
      <c r="R64" s="153"/>
      <c r="S64" s="153"/>
      <c r="T64" s="153"/>
      <c r="U64" s="153"/>
      <c r="V64" s="1"/>
      <c r="W64" s="120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20"/>
      <c r="C65" s="1"/>
      <c r="D65" s="120"/>
      <c r="E65" s="12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3"/>
      <c r="R65" s="153"/>
      <c r="S65" s="153"/>
      <c r="T65" s="153"/>
      <c r="U65" s="153"/>
      <c r="V65" s="1"/>
      <c r="W65" s="120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20"/>
      <c r="C66" s="1"/>
      <c r="D66" s="120"/>
      <c r="E66" s="12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3"/>
      <c r="R66" s="153"/>
      <c r="S66" s="153"/>
      <c r="T66" s="153"/>
      <c r="U66" s="153"/>
      <c r="V66" s="1"/>
      <c r="W66" s="120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20"/>
      <c r="C67" s="1"/>
      <c r="D67" s="120"/>
      <c r="E67" s="12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3"/>
      <c r="R67" s="153"/>
      <c r="S67" s="153"/>
      <c r="T67" s="153"/>
      <c r="U67" s="153"/>
      <c r="V67" s="1"/>
      <c r="W67" s="120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20"/>
      <c r="C68" s="1"/>
      <c r="D68" s="120"/>
      <c r="E68" s="12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3"/>
      <c r="R68" s="153"/>
      <c r="S68" s="153"/>
      <c r="T68" s="153"/>
      <c r="U68" s="153"/>
      <c r="V68" s="1"/>
      <c r="W68" s="120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20"/>
      <c r="C69" s="1"/>
      <c r="D69" s="120"/>
      <c r="E69" s="12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3"/>
      <c r="R69" s="153"/>
      <c r="S69" s="153"/>
      <c r="T69" s="153"/>
      <c r="U69" s="153"/>
      <c r="V69" s="1"/>
      <c r="W69" s="120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20"/>
      <c r="C70" s="1"/>
      <c r="D70" s="120"/>
      <c r="E70" s="12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3"/>
      <c r="R70" s="153"/>
      <c r="S70" s="153"/>
      <c r="T70" s="153"/>
      <c r="U70" s="153"/>
      <c r="V70" s="1"/>
      <c r="W70" s="120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20"/>
      <c r="C71" s="1"/>
      <c r="D71" s="120"/>
      <c r="E71" s="12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3"/>
      <c r="R71" s="153"/>
      <c r="S71" s="153"/>
      <c r="T71" s="153"/>
      <c r="U71" s="153"/>
      <c r="V71" s="1"/>
      <c r="W71" s="120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20"/>
      <c r="C72" s="1"/>
      <c r="D72" s="120"/>
      <c r="E72" s="12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3"/>
      <c r="R72" s="153"/>
      <c r="S72" s="153"/>
      <c r="T72" s="153"/>
      <c r="U72" s="153"/>
      <c r="V72" s="1"/>
      <c r="W72" s="120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20"/>
      <c r="C73" s="1"/>
      <c r="D73" s="120"/>
      <c r="E73" s="12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3"/>
      <c r="R73" s="153"/>
      <c r="S73" s="153"/>
      <c r="T73" s="153"/>
      <c r="U73" s="153"/>
      <c r="V73" s="1"/>
      <c r="W73" s="120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20"/>
      <c r="C74" s="1"/>
      <c r="D74" s="120"/>
      <c r="E74" s="12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3"/>
      <c r="R74" s="153"/>
      <c r="S74" s="153"/>
      <c r="T74" s="153"/>
      <c r="U74" s="153"/>
      <c r="V74" s="1"/>
      <c r="W74" s="120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20"/>
      <c r="C75" s="1"/>
      <c r="D75" s="120"/>
      <c r="E75" s="12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3"/>
      <c r="R75" s="153"/>
      <c r="S75" s="153"/>
      <c r="T75" s="153"/>
      <c r="U75" s="153"/>
      <c r="V75" s="1"/>
      <c r="W75" s="120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20"/>
      <c r="C76" s="1"/>
      <c r="D76" s="120"/>
      <c r="E76" s="12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3"/>
      <c r="R76" s="153"/>
      <c r="S76" s="153"/>
      <c r="T76" s="153"/>
      <c r="U76" s="153"/>
      <c r="V76" s="1"/>
      <c r="W76" s="120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20"/>
      <c r="C77" s="1"/>
      <c r="D77" s="120"/>
      <c r="E77" s="12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3"/>
      <c r="R77" s="153"/>
      <c r="S77" s="153"/>
      <c r="T77" s="153"/>
      <c r="U77" s="153"/>
      <c r="V77" s="1"/>
      <c r="W77" s="120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20"/>
      <c r="C78" s="1"/>
      <c r="D78" s="120"/>
      <c r="E78" s="12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3"/>
      <c r="R78" s="153"/>
      <c r="S78" s="153"/>
      <c r="T78" s="153"/>
      <c r="U78" s="153"/>
      <c r="V78" s="1"/>
      <c r="W78" s="120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20"/>
      <c r="C79" s="1"/>
      <c r="D79" s="120"/>
      <c r="E79" s="12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3"/>
      <c r="R79" s="153"/>
      <c r="S79" s="153"/>
      <c r="T79" s="153"/>
      <c r="U79" s="153"/>
      <c r="V79" s="1"/>
      <c r="W79" s="120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20"/>
      <c r="C80" s="1"/>
      <c r="D80" s="120"/>
      <c r="E80" s="12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3"/>
      <c r="R80" s="153"/>
      <c r="S80" s="153"/>
      <c r="T80" s="153"/>
      <c r="U80" s="153"/>
      <c r="V80" s="1"/>
      <c r="W80" s="120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20"/>
      <c r="C81" s="1"/>
      <c r="D81" s="120"/>
      <c r="E81" s="12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3"/>
      <c r="R81" s="153"/>
      <c r="S81" s="153"/>
      <c r="T81" s="153"/>
      <c r="U81" s="153"/>
      <c r="V81" s="1"/>
      <c r="W81" s="120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20"/>
      <c r="C82" s="1"/>
      <c r="D82" s="120"/>
      <c r="E82" s="12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3"/>
      <c r="R82" s="153"/>
      <c r="S82" s="153"/>
      <c r="T82" s="153"/>
      <c r="U82" s="153"/>
      <c r="V82" s="1"/>
      <c r="W82" s="120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20"/>
      <c r="C83" s="1"/>
      <c r="D83" s="120"/>
      <c r="E83" s="12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3"/>
      <c r="R83" s="153"/>
      <c r="S83" s="153"/>
      <c r="T83" s="153"/>
      <c r="U83" s="153"/>
      <c r="V83" s="1"/>
      <c r="W83" s="120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20"/>
      <c r="C84" s="1"/>
      <c r="D84" s="120"/>
      <c r="E84" s="12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3"/>
      <c r="R84" s="153"/>
      <c r="S84" s="153"/>
      <c r="T84" s="153"/>
      <c r="U84" s="153"/>
      <c r="V84" s="1"/>
      <c r="W84" s="120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20"/>
      <c r="C85" s="1"/>
      <c r="D85" s="120"/>
      <c r="E85" s="12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3"/>
      <c r="R85" s="153"/>
      <c r="S85" s="153"/>
      <c r="T85" s="153"/>
      <c r="U85" s="153"/>
      <c r="V85" s="1"/>
      <c r="W85" s="120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20"/>
      <c r="C86" s="1"/>
      <c r="D86" s="120"/>
      <c r="E86" s="12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3"/>
      <c r="R86" s="153"/>
      <c r="S86" s="153"/>
      <c r="T86" s="153"/>
      <c r="U86" s="153"/>
      <c r="V86" s="1"/>
      <c r="W86" s="120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20"/>
      <c r="C87" s="1"/>
      <c r="D87" s="120"/>
      <c r="E87" s="12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3"/>
      <c r="R87" s="153"/>
      <c r="S87" s="153"/>
      <c r="T87" s="153"/>
      <c r="U87" s="153"/>
      <c r="V87" s="1"/>
      <c r="W87" s="120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20"/>
      <c r="C88" s="1"/>
      <c r="D88" s="120"/>
      <c r="E88" s="121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3"/>
      <c r="R88" s="153"/>
      <c r="S88" s="153"/>
      <c r="T88" s="153"/>
      <c r="U88" s="153"/>
      <c r="V88" s="1"/>
      <c r="W88" s="120"/>
      <c r="X88" s="1"/>
      <c r="Y88" s="86"/>
      <c r="Z88" s="86"/>
      <c r="AA88" s="86"/>
      <c r="AB88" s="86"/>
      <c r="AC88" s="86"/>
      <c r="AD88" s="86"/>
    </row>
    <row r="89" spans="1:30" x14ac:dyDescent="0.25">
      <c r="A89" s="23"/>
      <c r="B89" s="120"/>
      <c r="C89" s="1"/>
      <c r="D89" s="120"/>
      <c r="E89" s="121"/>
      <c r="G89" s="1"/>
      <c r="H89" s="37"/>
      <c r="I89" s="1"/>
      <c r="J89" s="24"/>
      <c r="K89" s="24"/>
      <c r="L89" s="24"/>
      <c r="M89" s="1"/>
      <c r="N89" s="1"/>
      <c r="O89" s="1"/>
      <c r="P89" s="1"/>
      <c r="Q89" s="153"/>
      <c r="R89" s="153"/>
      <c r="S89" s="153"/>
      <c r="T89" s="153"/>
      <c r="U89" s="153"/>
      <c r="V89" s="1"/>
      <c r="W89" s="120"/>
      <c r="X89" s="1"/>
      <c r="Y89" s="86"/>
      <c r="Z89" s="86"/>
      <c r="AA89" s="86"/>
      <c r="AB89" s="86"/>
      <c r="AC89" s="86"/>
      <c r="AD89" s="86"/>
    </row>
    <row r="90" spans="1:30" x14ac:dyDescent="0.25">
      <c r="A90" s="23"/>
      <c r="B90" s="120"/>
      <c r="C90" s="1"/>
      <c r="D90" s="120"/>
      <c r="E90" s="121"/>
      <c r="G90" s="1"/>
      <c r="H90" s="37"/>
      <c r="I90" s="1"/>
      <c r="J90" s="24"/>
      <c r="K90" s="24"/>
      <c r="L90" s="24"/>
      <c r="M90" s="1"/>
      <c r="N90" s="1"/>
      <c r="O90" s="1"/>
      <c r="P90" s="1"/>
      <c r="Q90" s="153"/>
      <c r="R90" s="153"/>
      <c r="S90" s="153"/>
      <c r="T90" s="153"/>
      <c r="U90" s="153"/>
      <c r="V90" s="1"/>
      <c r="W90" s="120"/>
      <c r="X90" s="1"/>
      <c r="Y90" s="86"/>
      <c r="Z90" s="86"/>
      <c r="AA90" s="86"/>
      <c r="AB90" s="86"/>
      <c r="AC90" s="86"/>
      <c r="AD90" s="86"/>
    </row>
    <row r="91" spans="1:30" x14ac:dyDescent="0.25">
      <c r="A91" s="23"/>
      <c r="B91" s="120"/>
      <c r="C91" s="1"/>
      <c r="D91" s="120"/>
      <c r="E91" s="121"/>
      <c r="G91" s="1"/>
      <c r="H91" s="37"/>
      <c r="I91" s="1"/>
      <c r="J91" s="24"/>
      <c r="K91" s="24"/>
      <c r="L91" s="24"/>
      <c r="M91" s="1"/>
      <c r="N91" s="1"/>
      <c r="O91" s="1"/>
      <c r="P91" s="1"/>
      <c r="Q91" s="153"/>
      <c r="R91" s="153"/>
      <c r="S91" s="153"/>
      <c r="T91" s="153"/>
      <c r="U91" s="153"/>
      <c r="V91" s="1"/>
      <c r="W91" s="120"/>
      <c r="X91" s="1"/>
      <c r="Y91" s="86"/>
      <c r="Z91" s="86"/>
      <c r="AA91" s="86"/>
      <c r="AB91" s="86"/>
      <c r="AC91" s="86"/>
      <c r="AD91" s="86"/>
    </row>
    <row r="92" spans="1:30" x14ac:dyDescent="0.25">
      <c r="A92" s="23"/>
      <c r="B92" s="120"/>
      <c r="C92" s="1"/>
      <c r="D92" s="120"/>
      <c r="E92" s="121"/>
      <c r="G92" s="1"/>
      <c r="H92" s="37"/>
      <c r="I92" s="1"/>
      <c r="J92" s="24"/>
      <c r="K92" s="24"/>
      <c r="L92" s="24"/>
      <c r="M92" s="1"/>
      <c r="N92" s="1"/>
      <c r="O92" s="1"/>
      <c r="P92" s="1"/>
      <c r="Q92" s="153"/>
      <c r="R92" s="153"/>
      <c r="S92" s="153"/>
      <c r="T92" s="153"/>
      <c r="U92" s="153"/>
      <c r="V92" s="1"/>
      <c r="W92" s="120"/>
      <c r="X92" s="1"/>
      <c r="Y92" s="86"/>
      <c r="Z92" s="86"/>
      <c r="AA92" s="86"/>
      <c r="AB92" s="86"/>
      <c r="AC92" s="86"/>
      <c r="AD92" s="86"/>
    </row>
    <row r="93" spans="1:30" x14ac:dyDescent="0.25">
      <c r="A93" s="23"/>
      <c r="B93" s="120"/>
      <c r="C93" s="1"/>
      <c r="D93" s="120"/>
      <c r="E93" s="121"/>
      <c r="G93" s="1"/>
      <c r="H93" s="37"/>
      <c r="I93" s="1"/>
      <c r="J93" s="24"/>
      <c r="K93" s="24"/>
      <c r="L93" s="24"/>
      <c r="M93" s="1"/>
      <c r="N93" s="1"/>
      <c r="O93" s="1"/>
      <c r="P93" s="1"/>
      <c r="Q93" s="153"/>
      <c r="R93" s="153"/>
      <c r="S93" s="153"/>
      <c r="T93" s="153"/>
      <c r="U93" s="153"/>
      <c r="V93" s="1"/>
      <c r="W93" s="120"/>
      <c r="X93" s="1"/>
      <c r="Y93" s="86"/>
      <c r="Z93" s="86"/>
      <c r="AA93" s="86"/>
      <c r="AB93" s="86"/>
      <c r="AC93" s="86"/>
      <c r="AD93" s="86"/>
    </row>
    <row r="94" spans="1:30" x14ac:dyDescent="0.25">
      <c r="A94" s="23"/>
      <c r="B94" s="120"/>
      <c r="C94" s="1"/>
      <c r="D94" s="120"/>
      <c r="E94" s="121"/>
      <c r="G94" s="1"/>
      <c r="H94" s="37"/>
      <c r="I94" s="1"/>
      <c r="J94" s="24"/>
      <c r="K94" s="24"/>
      <c r="L94" s="24"/>
      <c r="M94" s="1"/>
      <c r="N94" s="1"/>
      <c r="O94" s="1"/>
      <c r="P94" s="1"/>
      <c r="Q94" s="153"/>
      <c r="R94" s="153"/>
      <c r="S94" s="153"/>
      <c r="T94" s="153"/>
      <c r="U94" s="153"/>
      <c r="V94" s="1"/>
      <c r="W94" s="120"/>
      <c r="X94" s="1"/>
      <c r="Y94" s="86"/>
      <c r="Z94" s="86"/>
      <c r="AA94" s="86"/>
      <c r="AB94" s="86"/>
      <c r="AC94" s="86"/>
      <c r="AD94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2019-01-29T23:23:51Z</dcterms:modified>
</cp:coreProperties>
</file>