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K13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M14" i="5" l="1"/>
  <c r="N14" i="5"/>
  <c r="L14" i="5"/>
  <c r="AR10" i="5"/>
  <c r="O14" i="5"/>
  <c r="K15" i="5"/>
  <c r="K16" i="5" s="1"/>
  <c r="F15" i="5"/>
  <c r="L15" i="5" s="1"/>
  <c r="H15" i="5"/>
  <c r="H16" i="5" s="1"/>
  <c r="M16" i="5" s="1"/>
  <c r="O16" i="5"/>
  <c r="O15" i="5"/>
  <c r="J15" i="5"/>
  <c r="M15" i="5"/>
  <c r="AF10" i="5"/>
  <c r="O9" i="3"/>
  <c r="M9" i="3"/>
  <c r="I9" i="3"/>
  <c r="G9" i="3"/>
  <c r="N15" i="5" l="1"/>
  <c r="F16" i="5"/>
  <c r="N16" i="5" l="1"/>
  <c r="L16" i="5"/>
</calcChain>
</file>

<file path=xl/sharedStrings.xml><?xml version="1.0" encoding="utf-8"?>
<sst xmlns="http://schemas.openxmlformats.org/spreadsheetml/2006/main" count="920" uniqueCount="466">
  <si>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</si>
  <si>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</si>
  <si>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</si>
  <si>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</si>
  <si>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</si>
  <si>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</si>
  <si>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</si>
  <si>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</si>
  <si>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</si>
  <si>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</si>
  <si>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</si>
  <si>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</si>
  <si>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</si>
  <si>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</si>
  <si>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</si>
  <si>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</si>
  <si>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</si>
  <si>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</si>
  <si>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</si>
  <si>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</si>
  <si>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</si>
  <si>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</si>
  <si>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</si>
  <si>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</si>
  <si>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</si>
  <si>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</si>
  <si>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</si>
  <si>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</si>
  <si>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</si>
  <si>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</si>
  <si>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</si>
  <si>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</si>
  <si>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</si>
  <si>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</si>
  <si>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3.</t>
  </si>
  <si>
    <t>4.</t>
  </si>
  <si>
    <t>2.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</si>
  <si>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</si>
  <si>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</si>
  <si>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</si>
  <si>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</si>
  <si>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</si>
  <si>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</si>
  <si>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</si>
  <si>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</si>
  <si>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</si>
  <si>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</si>
  <si>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</si>
  <si>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</si>
  <si>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</si>
  <si>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</si>
  <si>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</si>
  <si>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</si>
  <si>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</si>
  <si>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</si>
  <si>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</si>
  <si>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</si>
  <si>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</si>
  <si>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</si>
  <si>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</si>
  <si>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</si>
  <si>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</si>
  <si>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</si>
  <si>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</si>
  <si>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</si>
  <si>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1/2</t>
  </si>
  <si>
    <t>KAIKKIEN AIKOJEN TILASTOT, TOP-10</t>
  </si>
  <si>
    <t>PESISPÖRSSIRAJAT</t>
  </si>
  <si>
    <t>1000 p</t>
  </si>
  <si>
    <t>Lyöty</t>
  </si>
  <si>
    <t>Tuotu</t>
  </si>
  <si>
    <t>Länsi</t>
  </si>
  <si>
    <t>ykköspesis</t>
  </si>
  <si>
    <t xml:space="preserve"> </t>
  </si>
  <si>
    <t>12.</t>
  </si>
  <si>
    <t>14.</t>
  </si>
  <si>
    <t>Lippo</t>
  </si>
  <si>
    <t>KPL</t>
  </si>
  <si>
    <t>KPL = Kouvolan Pallonlyöjät  (1931)</t>
  </si>
  <si>
    <t>Lippo = Oulun Lippo  (1955)</t>
  </si>
  <si>
    <t>YKKÖSPESIS</t>
  </si>
  <si>
    <t>06.08. 2000  Oulu</t>
  </si>
  <si>
    <t xml:space="preserve">  2-1  (5-6, 2-0, 1-1, 4-3)</t>
  </si>
  <si>
    <t>Pasi Virtanen</t>
  </si>
  <si>
    <t>3-1  PattU</t>
  </si>
  <si>
    <t>2-3  KiPa</t>
  </si>
  <si>
    <t>2-1  Tahko</t>
  </si>
  <si>
    <t>2-3  Tahko</t>
  </si>
  <si>
    <t>Jatkosarja  7.</t>
  </si>
  <si>
    <t>0/1</t>
  </si>
  <si>
    <t>hSM</t>
  </si>
  <si>
    <t>jok</t>
  </si>
  <si>
    <t>Itä</t>
  </si>
  <si>
    <t>02.07. 2006  Kitee</t>
  </si>
  <si>
    <t xml:space="preserve">  1-0  (3-0, 1-1)</t>
  </si>
  <si>
    <t>5212</t>
  </si>
  <si>
    <t>Raimo Bragge</t>
  </si>
  <si>
    <t>04.07. 2010  Helsinki</t>
  </si>
  <si>
    <t xml:space="preserve">  2-0  (6-3, 23-6)</t>
  </si>
  <si>
    <t>4994</t>
  </si>
  <si>
    <t>B - POJAT</t>
  </si>
  <si>
    <t>A - POJAT</t>
  </si>
  <si>
    <t>AA</t>
  </si>
  <si>
    <t>1/1</t>
  </si>
  <si>
    <t>1/3</t>
  </si>
  <si>
    <t>2/2</t>
  </si>
  <si>
    <t>0/2</t>
  </si>
  <si>
    <t>AA = Alajärven Ankkurit  (1944)</t>
  </si>
  <si>
    <t>0-3  SoJy</t>
  </si>
  <si>
    <t>3-0  KiPa</t>
  </si>
  <si>
    <t>3-0  Lippo</t>
  </si>
  <si>
    <t>1-3  ViVe</t>
  </si>
  <si>
    <t>4-2  KoU</t>
  </si>
  <si>
    <t>2/5</t>
  </si>
  <si>
    <t>1.</t>
  </si>
  <si>
    <t>02.08. 2003  Sotkamo</t>
  </si>
  <si>
    <t xml:space="preserve">  1-0  (1-1, 1-0)</t>
  </si>
  <si>
    <t>4120</t>
  </si>
  <si>
    <t>Sami Sirviö</t>
  </si>
  <si>
    <t>0-3  KiPa</t>
  </si>
  <si>
    <t>1-4  PattU</t>
  </si>
  <si>
    <t>Riku Rantanen</t>
  </si>
  <si>
    <t>12.10.1977   Lahti</t>
  </si>
  <si>
    <t>5640</t>
  </si>
  <si>
    <t>KiPe</t>
  </si>
  <si>
    <t>I p</t>
  </si>
  <si>
    <t>Tahko</t>
  </si>
  <si>
    <t>Matti Iivarinen</t>
  </si>
  <si>
    <t>Risto Ojanperä</t>
  </si>
  <si>
    <t>22.07. 2012  Sotkamo</t>
  </si>
  <si>
    <t xml:space="preserve">  1-2  (5-1, 5-10, 0-3)</t>
  </si>
  <si>
    <t>5214</t>
  </si>
  <si>
    <t>22 v  9 kk  27 pv</t>
  </si>
  <si>
    <t>C - POJAT</t>
  </si>
  <si>
    <t>Itä - Länsi, tulos</t>
  </si>
  <si>
    <t>22.07. 1992  Loimaa</t>
  </si>
  <si>
    <t xml:space="preserve">  2-25</t>
  </si>
  <si>
    <t>LMV</t>
  </si>
  <si>
    <t>Harri Pulliainen</t>
  </si>
  <si>
    <t>1037</t>
  </si>
  <si>
    <t>24.07. 1993  Jokioinen</t>
  </si>
  <si>
    <t xml:space="preserve">  11-7</t>
  </si>
  <si>
    <t>Markku Vainio</t>
  </si>
  <si>
    <t>60</t>
  </si>
  <si>
    <t>13.07. 1996  Kitee</t>
  </si>
  <si>
    <t xml:space="preserve">  2-0  (6-1, 1-0)</t>
  </si>
  <si>
    <t>Jari Alasmäki</t>
  </si>
  <si>
    <t>4798</t>
  </si>
  <si>
    <t>Paukku</t>
  </si>
  <si>
    <t>JäPe</t>
  </si>
  <si>
    <t>JoKo</t>
  </si>
  <si>
    <t>suomensarja</t>
  </si>
  <si>
    <t>LMV = Lahden Mailaveikot  (1929),  kasvattajaseura</t>
  </si>
  <si>
    <t>Paukku = Hämeenlinnan Paukku  (1961)</t>
  </si>
  <si>
    <t>Tahko = Hyvinkään Tahko  (1915)</t>
  </si>
  <si>
    <t xml:space="preserve"> Vuoden lukkari  2003, 2007</t>
  </si>
  <si>
    <t>KiPe  = Kinnarin Pesis  (1998)</t>
  </si>
  <si>
    <t>JoKo = Jokioisten Koetus  (1902)</t>
  </si>
  <si>
    <t>JäPe = Järvenpään Pesis  (1998)</t>
  </si>
  <si>
    <t>30.05. 1996  LP - Tahko  0-1  (0-1, 2-2)</t>
  </si>
  <si>
    <t>05.06. 1996  Tahko - Kiri  1-2  (7-3, 2-4, 0-0, 1-2)</t>
  </si>
  <si>
    <t>15.06. 1999  Tahko - KPL  2-0  (10-2, 3-0)</t>
  </si>
  <si>
    <t xml:space="preserve">  18 v   7 kk 18 pv</t>
  </si>
  <si>
    <t xml:space="preserve">  18 v   7 kk 24 pv</t>
  </si>
  <si>
    <t xml:space="preserve">  18 v   9 kk 12 pv</t>
  </si>
  <si>
    <t>3-1  Tiikerit</t>
  </si>
  <si>
    <t>4-0  SMJ</t>
  </si>
  <si>
    <t>0-2  SoJy</t>
  </si>
  <si>
    <t>Jatkosarja  3.</t>
  </si>
  <si>
    <t>3-2  NJ</t>
  </si>
  <si>
    <t>3-1  SoJy</t>
  </si>
  <si>
    <t>0-3  Lippo</t>
  </si>
  <si>
    <t>2-4  JoMa</t>
  </si>
  <si>
    <t>2-3  JoMa</t>
  </si>
  <si>
    <t>1-2  JoMa</t>
  </si>
  <si>
    <t>3/7</t>
  </si>
  <si>
    <t>0/0</t>
  </si>
  <si>
    <t>----</t>
  </si>
  <si>
    <t>1/5</t>
  </si>
  <si>
    <t>4/14</t>
  </si>
  <si>
    <t xml:space="preserve">         Mitalit</t>
  </si>
  <si>
    <t>23.</t>
  </si>
  <si>
    <t>27.</t>
  </si>
  <si>
    <t>7/14</t>
  </si>
  <si>
    <t xml:space="preserve">      Runkosarja TOP-30</t>
  </si>
  <si>
    <t xml:space="preserve">1.  ottelu   </t>
  </si>
  <si>
    <t xml:space="preserve">3.  ottelu   </t>
  </si>
  <si>
    <t xml:space="preserve">17.  ottelu   </t>
  </si>
  <si>
    <t>24.</t>
  </si>
  <si>
    <t>15.</t>
  </si>
  <si>
    <t>28.</t>
  </si>
  <si>
    <t>21.</t>
  </si>
  <si>
    <t>18.</t>
  </si>
  <si>
    <t>20.</t>
  </si>
  <si>
    <t>29.</t>
  </si>
  <si>
    <t>Ylempi loppusarja TOP-10</t>
  </si>
  <si>
    <t>10.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</si>
  <si>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</si>
  <si>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</si>
  <si>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</si>
  <si>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</si>
  <si>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</si>
  <si>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</si>
  <si>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</si>
  <si>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</si>
  <si>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11.</t>
  </si>
  <si>
    <t>26.</t>
  </si>
  <si>
    <t>32.</t>
  </si>
  <si>
    <t>17.</t>
  </si>
  <si>
    <t>68.</t>
  </si>
  <si>
    <t>34.</t>
  </si>
  <si>
    <t xml:space="preserve"> RUNKOSARJA, KA / OTT</t>
  </si>
  <si>
    <t>IKÄ</t>
  </si>
  <si>
    <t>TEHO</t>
  </si>
  <si>
    <t xml:space="preserve"> SIJOITUS</t>
  </si>
  <si>
    <t xml:space="preserve"> 1945 - 1997</t>
  </si>
  <si>
    <t xml:space="preserve"> Ottelutilasto</t>
  </si>
  <si>
    <t xml:space="preserve"> 1945 - 1998</t>
  </si>
  <si>
    <t xml:space="preserve"> 300</t>
  </si>
  <si>
    <t xml:space="preserve"> 1945 - 1999</t>
  </si>
  <si>
    <t xml:space="preserve"> 400</t>
  </si>
  <si>
    <t xml:space="preserve"> 1945 - 2000</t>
  </si>
  <si>
    <t xml:space="preserve"> 1945 - 2001</t>
  </si>
  <si>
    <t xml:space="preserve"> Lyöjätilasto</t>
  </si>
  <si>
    <t xml:space="preserve"> 1945 - 2002</t>
  </si>
  <si>
    <t xml:space="preserve"> 1945 - 2003</t>
  </si>
  <si>
    <t xml:space="preserve"> 1945 - 2004</t>
  </si>
  <si>
    <t xml:space="preserve"> 500</t>
  </si>
  <si>
    <t xml:space="preserve"> 1945 - 2005</t>
  </si>
  <si>
    <t xml:space="preserve"> 1945 - 2006</t>
  </si>
  <si>
    <t xml:space="preserve"> 1945 - 2007</t>
  </si>
  <si>
    <t xml:space="preserve"> Tehotilasto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</si>
  <si>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</si>
  <si>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</si>
  <si>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</si>
  <si>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</si>
  <si>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Kärkilyöjätilasto</t>
  </si>
  <si>
    <t xml:space="preserve"> 1945 - 2012</t>
  </si>
  <si>
    <t xml:space="preserve"> 1945 - 2013</t>
  </si>
  <si>
    <t xml:space="preserve"> 1945 - 2014</t>
  </si>
  <si>
    <t xml:space="preserve"> PLAY OFF,  KA / OTT</t>
  </si>
  <si>
    <t xml:space="preserve"> 1979 - 1997</t>
  </si>
  <si>
    <t xml:space="preserve"> 1979 - 1998</t>
  </si>
  <si>
    <t>333.</t>
  </si>
  <si>
    <t xml:space="preserve"> 100</t>
  </si>
  <si>
    <t xml:space="preserve"> 1979 - 1999</t>
  </si>
  <si>
    <t>180.</t>
  </si>
  <si>
    <t>185.</t>
  </si>
  <si>
    <t>165.</t>
  </si>
  <si>
    <t xml:space="preserve"> 1979 - 2000</t>
  </si>
  <si>
    <t xml:space="preserve"> 1979 - 2001</t>
  </si>
  <si>
    <t>128.</t>
  </si>
  <si>
    <t>31.</t>
  </si>
  <si>
    <t xml:space="preserve"> 1979 - 2002</t>
  </si>
  <si>
    <t>55.</t>
  </si>
  <si>
    <t xml:space="preserve"> 1979 - 2003</t>
  </si>
  <si>
    <t>154.</t>
  </si>
  <si>
    <t xml:space="preserve"> 1979 - 2004</t>
  </si>
  <si>
    <t>45.</t>
  </si>
  <si>
    <t xml:space="preserve"> 1979 - 2005</t>
  </si>
  <si>
    <t xml:space="preserve"> 1979 - 2006</t>
  </si>
  <si>
    <t>102.</t>
  </si>
  <si>
    <t>25.</t>
  </si>
  <si>
    <t xml:space="preserve"> 1979 - 2007</t>
  </si>
  <si>
    <t>107.</t>
  </si>
  <si>
    <t xml:space="preserve"> 1979 - 2008</t>
  </si>
  <si>
    <t>109.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</si>
  <si>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</si>
  <si>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</si>
  <si>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</si>
  <si>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</si>
  <si>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</si>
  <si>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</si>
  <si>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1979 - 1996</t>
  </si>
  <si>
    <t xml:space="preserve"> 1979 - 2015</t>
  </si>
  <si>
    <t xml:space="preserve"> 1979 - 2016</t>
  </si>
  <si>
    <t xml:space="preserve"> 1945 - 1996</t>
  </si>
  <si>
    <t xml:space="preserve"> 1945 - 2015</t>
  </si>
  <si>
    <t xml:space="preserve"> 1945 - 2016</t>
  </si>
  <si>
    <t>254.</t>
  </si>
  <si>
    <t>265.</t>
  </si>
  <si>
    <t>290.</t>
  </si>
  <si>
    <t>172.</t>
  </si>
  <si>
    <t>144.</t>
  </si>
  <si>
    <t>158.</t>
  </si>
  <si>
    <t>112.</t>
  </si>
  <si>
    <t>121.</t>
  </si>
  <si>
    <t>78.</t>
  </si>
  <si>
    <t>75.</t>
  </si>
  <si>
    <t>51.</t>
  </si>
  <si>
    <t>40.</t>
  </si>
  <si>
    <t>43.</t>
  </si>
  <si>
    <t>33.</t>
  </si>
  <si>
    <t>236.</t>
  </si>
  <si>
    <t>246.</t>
  </si>
  <si>
    <t>262.</t>
  </si>
  <si>
    <t>131.</t>
  </si>
  <si>
    <t>126.</t>
  </si>
  <si>
    <t>132.</t>
  </si>
  <si>
    <t>50.</t>
  </si>
  <si>
    <t>44.</t>
  </si>
  <si>
    <t>30.</t>
  </si>
  <si>
    <t>245.</t>
  </si>
  <si>
    <t>228.</t>
  </si>
  <si>
    <t>239.</t>
  </si>
  <si>
    <t>190.</t>
  </si>
  <si>
    <t>148.</t>
  </si>
  <si>
    <t>155.</t>
  </si>
  <si>
    <t>137.</t>
  </si>
  <si>
    <t>143.</t>
  </si>
  <si>
    <t>129.</t>
  </si>
  <si>
    <t>130.</t>
  </si>
  <si>
    <t>114.</t>
  </si>
  <si>
    <t>284.</t>
  </si>
  <si>
    <t>106.</t>
  </si>
  <si>
    <t>108.</t>
  </si>
  <si>
    <t>299.</t>
  </si>
  <si>
    <t>321.</t>
  </si>
  <si>
    <t>181.</t>
  </si>
  <si>
    <t>178.</t>
  </si>
  <si>
    <t>146.</t>
  </si>
  <si>
    <t>97.</t>
  </si>
  <si>
    <t>91.</t>
  </si>
  <si>
    <t>57.</t>
  </si>
  <si>
    <t>48.</t>
  </si>
  <si>
    <t>38.</t>
  </si>
  <si>
    <t>37.</t>
  </si>
  <si>
    <t>330.</t>
  </si>
  <si>
    <t>255.</t>
  </si>
  <si>
    <t>266.</t>
  </si>
  <si>
    <t>288.</t>
  </si>
  <si>
    <t>191.</t>
  </si>
  <si>
    <t>153.</t>
  </si>
  <si>
    <t>96.</t>
  </si>
  <si>
    <t>90.</t>
  </si>
  <si>
    <t>85.</t>
  </si>
  <si>
    <t>82.</t>
  </si>
  <si>
    <t>62.</t>
  </si>
  <si>
    <t>56.</t>
  </si>
  <si>
    <t>54.</t>
  </si>
  <si>
    <t>31 v   9 kk   4 pv</t>
  </si>
  <si>
    <t>35 v   9 kk   6 pv</t>
  </si>
  <si>
    <t>290. ottelu</t>
  </si>
  <si>
    <t>400. ottelu</t>
  </si>
  <si>
    <t>32.   11.08. 2012  Tahko - JoMa  0-2</t>
  </si>
  <si>
    <t>34 v   9 kk 30 pv</t>
  </si>
  <si>
    <t>16.   12.08. 2012  JoMa - Tahko  0-2</t>
  </si>
  <si>
    <t>102. ottelu</t>
  </si>
  <si>
    <t>39.   15.08. 2009  Tahko - PattU  1-2</t>
  </si>
  <si>
    <t xml:space="preserve">  82. ottelu</t>
  </si>
  <si>
    <t xml:space="preserve"> RUNKOSARJA, TASASATASET,  ka. / peli</t>
  </si>
  <si>
    <t xml:space="preserve"> PLAY OFF, TASASATASET,  ka. / peli</t>
  </si>
  <si>
    <t xml:space="preserve"> 200</t>
  </si>
  <si>
    <t>219.   17.07. 2005  PattU - Tahko  2-0</t>
  </si>
  <si>
    <t>27 v 10 kk   5 pv</t>
  </si>
  <si>
    <t>214. ottelu</t>
  </si>
  <si>
    <t>392. ottelu</t>
  </si>
  <si>
    <t>125.   09.05. 2012  JoMa - Tahko  1-2</t>
  </si>
  <si>
    <t>359. ottelu</t>
  </si>
  <si>
    <t xml:space="preserve">  95.   16.07. 2009  PuPe - Tahko  1-0</t>
  </si>
  <si>
    <t xml:space="preserve">  32.   18.07. 2013  KPL - Tahko  2-1</t>
  </si>
  <si>
    <t xml:space="preserve">  99.   06.06. 2006  Tahko - KoU  2-1</t>
  </si>
  <si>
    <t xml:space="preserve">  42.   04.06. 2009  Tahko - PuPe  2-0</t>
  </si>
  <si>
    <t xml:space="preserve">  30.   26.07. 2014  KPL - Tahko  0-2</t>
  </si>
  <si>
    <t xml:space="preserve">  77.   13.06. 2013  PattU - Tahko  2-0</t>
  </si>
  <si>
    <t>703.</t>
  </si>
  <si>
    <t>735.</t>
  </si>
  <si>
    <t>554.</t>
  </si>
  <si>
    <t>499.</t>
  </si>
  <si>
    <t>411.</t>
  </si>
  <si>
    <t>361.</t>
  </si>
  <si>
    <t>311.</t>
  </si>
  <si>
    <t>275.</t>
  </si>
  <si>
    <t>237.</t>
  </si>
  <si>
    <t>219.</t>
  </si>
  <si>
    <t>173.</t>
  </si>
  <si>
    <t>163.</t>
  </si>
  <si>
    <t>150.</t>
  </si>
  <si>
    <t>136.</t>
  </si>
  <si>
    <t>125.</t>
  </si>
  <si>
    <t>113.</t>
  </si>
  <si>
    <t>105.</t>
  </si>
  <si>
    <t>101.</t>
  </si>
  <si>
    <t>99.</t>
  </si>
  <si>
    <t>1308.</t>
  </si>
  <si>
    <t>1338.</t>
  </si>
  <si>
    <t>953.</t>
  </si>
  <si>
    <t>830.</t>
  </si>
  <si>
    <t>531.</t>
  </si>
  <si>
    <t>392.</t>
  </si>
  <si>
    <t>250.</t>
  </si>
  <si>
    <t>210.</t>
  </si>
  <si>
    <t>53.</t>
  </si>
  <si>
    <t>1213.</t>
  </si>
  <si>
    <t>1238.</t>
  </si>
  <si>
    <t>1017.</t>
  </si>
  <si>
    <t>850.</t>
  </si>
  <si>
    <t>725.</t>
  </si>
  <si>
    <t>648.</t>
  </si>
  <si>
    <t>615.</t>
  </si>
  <si>
    <t>579.</t>
  </si>
  <si>
    <t>562.</t>
  </si>
  <si>
    <t>542.</t>
  </si>
  <si>
    <t>493.</t>
  </si>
  <si>
    <t>461.</t>
  </si>
  <si>
    <t>458.</t>
  </si>
  <si>
    <t>439.</t>
  </si>
  <si>
    <t>431.</t>
  </si>
  <si>
    <t>424.</t>
  </si>
  <si>
    <t>422.</t>
  </si>
  <si>
    <t>413.</t>
  </si>
  <si>
    <t>420.</t>
  </si>
  <si>
    <t>440.</t>
  </si>
  <si>
    <t>1282.</t>
  </si>
  <si>
    <t>1313.</t>
  </si>
  <si>
    <t>1015.</t>
  </si>
  <si>
    <t>865.</t>
  </si>
  <si>
    <t>650.</t>
  </si>
  <si>
    <t>510.</t>
  </si>
  <si>
    <t>396.</t>
  </si>
  <si>
    <t>353.</t>
  </si>
  <si>
    <t>319.</t>
  </si>
  <si>
    <t>273.</t>
  </si>
  <si>
    <t>189.</t>
  </si>
  <si>
    <t>142.</t>
  </si>
  <si>
    <t>123.</t>
  </si>
  <si>
    <t>98.</t>
  </si>
  <si>
    <t>79.</t>
  </si>
  <si>
    <t>70.</t>
  </si>
  <si>
    <t>59.</t>
  </si>
  <si>
    <t>60.</t>
  </si>
  <si>
    <t>1394.</t>
  </si>
  <si>
    <t>1428.</t>
  </si>
  <si>
    <t>941.</t>
  </si>
  <si>
    <t>861.</t>
  </si>
  <si>
    <t>662.</t>
  </si>
  <si>
    <t>506.</t>
  </si>
  <si>
    <t>410.</t>
  </si>
  <si>
    <t>323.</t>
  </si>
  <si>
    <t>204.</t>
  </si>
  <si>
    <t>161.</t>
  </si>
  <si>
    <t>134.</t>
  </si>
  <si>
    <t>73.</t>
  </si>
  <si>
    <t>SEUROITTAIN</t>
  </si>
  <si>
    <t>OSUUS</t>
  </si>
  <si>
    <t>ka / ottelu</t>
  </si>
  <si>
    <t>Oulun Lippo</t>
  </si>
  <si>
    <t>LYÖDYT, KA/OTT</t>
  </si>
  <si>
    <t>RS</t>
  </si>
  <si>
    <t>YLS</t>
  </si>
  <si>
    <t>ERO</t>
  </si>
  <si>
    <t>TUODUT, KA/OTT</t>
  </si>
  <si>
    <t>Hyvinkään Tahko</t>
  </si>
  <si>
    <t>Kouvolan Pallonlyöjät</t>
  </si>
  <si>
    <t>Järvenpään Pesis</t>
  </si>
  <si>
    <t>Kinnarin Pesis</t>
  </si>
  <si>
    <t>Alajärven Ankkurit</t>
  </si>
  <si>
    <t>YLEISÖENNÄTYS  KOTONA</t>
  </si>
  <si>
    <t>YLEISÖENNÄTYS  VIERAISSA</t>
  </si>
  <si>
    <t xml:space="preserve">  97.   12.07. 2012  Tahko - JoMa  0-1</t>
  </si>
  <si>
    <t>SIJA</t>
  </si>
  <si>
    <t>KATSOJIA</t>
  </si>
  <si>
    <t>KA / PELI</t>
  </si>
  <si>
    <t>306.   15.08. 2010  Lippo - Tahko  1-0,  pve 3/3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</si>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</sst>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5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2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0" fontId="8" fillId="2" borderId="0" xfId="0" applyFont="1" applyFill="1"/>
    <xf numFmtId="166" fontId="4" fillId="2" borderId="0" xfId="0" applyNumberFormat="1" applyFont="1" applyFill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165" fontId="4" fillId="9" borderId="1" xfId="2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5" fillId="3" borderId="3" xfId="0" applyFont="1" applyFill="1" applyBorder="1"/>
    <xf numFmtId="166" fontId="4" fillId="2" borderId="0" xfId="0" applyNumberFormat="1" applyFont="1" applyFill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167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167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11.8554687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4.42578125" style="60" customWidth="1"/>
    <col min="34" max="34" width="12.85546875" style="60" customWidth="1"/>
    <col min="35" max="35" width="11.7109375" style="60" customWidth="1"/>
    <col min="36" max="36" width="12.8554687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121</v>
      </c>
      <c r="C1" s="6"/>
      <c r="D1" s="7"/>
      <c r="E1" s="104" t="s">
        <v>122</v>
      </c>
      <c r="F1" s="8"/>
      <c r="G1" s="6"/>
      <c r="H1" s="8"/>
      <c r="I1" s="6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4" t="s">
        <v>184</v>
      </c>
      <c r="Q2" s="22"/>
      <c r="R2" s="16"/>
      <c r="S2" s="23"/>
      <c r="T2" s="21"/>
      <c r="U2" s="22" t="s">
        <v>14</v>
      </c>
      <c r="V2" s="16"/>
      <c r="W2" s="16"/>
      <c r="X2" s="16"/>
      <c r="Y2" s="16"/>
      <c r="Z2" s="94"/>
      <c r="AA2" s="21"/>
      <c r="AB2" s="24" t="s">
        <v>195</v>
      </c>
      <c r="AC2" s="22"/>
      <c r="AD2" s="16"/>
      <c r="AE2" s="23"/>
      <c r="AF2" s="21"/>
      <c r="AG2" s="24" t="s">
        <v>62</v>
      </c>
      <c r="AH2" s="16"/>
      <c r="AI2" s="16"/>
      <c r="AJ2" s="17"/>
      <c r="AK2" s="21"/>
      <c r="AL2" s="24" t="s">
        <v>61</v>
      </c>
      <c r="AM2" s="22"/>
      <c r="AN2" s="16"/>
      <c r="AO2" s="169" t="s">
        <v>180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6"/>
      <c r="P3" s="20" t="s">
        <v>5</v>
      </c>
      <c r="Q3" s="20" t="s">
        <v>6</v>
      </c>
      <c r="R3" s="20" t="s">
        <v>55</v>
      </c>
      <c r="S3" s="20" t="s">
        <v>16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6"/>
      <c r="AB3" s="20" t="s">
        <v>5</v>
      </c>
      <c r="AC3" s="20" t="s">
        <v>6</v>
      </c>
      <c r="AD3" s="20" t="s">
        <v>55</v>
      </c>
      <c r="AE3" s="20" t="s">
        <v>16</v>
      </c>
      <c r="AF3" s="26"/>
      <c r="AG3" s="20" t="s">
        <v>57</v>
      </c>
      <c r="AH3" s="20" t="s">
        <v>58</v>
      </c>
      <c r="AI3" s="17" t="s">
        <v>63</v>
      </c>
      <c r="AJ3" s="20" t="s">
        <v>59</v>
      </c>
      <c r="AK3" s="26"/>
      <c r="AL3" s="20" t="s">
        <v>22</v>
      </c>
      <c r="AM3" s="20" t="s">
        <v>23</v>
      </c>
      <c r="AN3" s="17" t="s">
        <v>90</v>
      </c>
      <c r="AO3" s="17" t="s">
        <v>30</v>
      </c>
      <c r="AP3" s="19" t="s">
        <v>31</v>
      </c>
      <c r="AQ3" s="20" t="s">
        <v>32</v>
      </c>
      <c r="AR3" s="41"/>
    </row>
    <row r="4" spans="1:44" s="4" customFormat="1" ht="15" customHeight="1" x14ac:dyDescent="0.25">
      <c r="A4" s="2"/>
      <c r="B4" s="27">
        <v>1996</v>
      </c>
      <c r="C4" s="27" t="s">
        <v>36</v>
      </c>
      <c r="D4" s="34" t="s">
        <v>126</v>
      </c>
      <c r="E4" s="27">
        <v>4</v>
      </c>
      <c r="F4" s="27">
        <v>0</v>
      </c>
      <c r="G4" s="27">
        <v>1</v>
      </c>
      <c r="H4" s="27">
        <v>3</v>
      </c>
      <c r="I4" s="27">
        <v>8</v>
      </c>
      <c r="J4" s="27">
        <v>2</v>
      </c>
      <c r="K4" s="27">
        <v>4</v>
      </c>
      <c r="L4" s="27">
        <v>1</v>
      </c>
      <c r="M4" s="27">
        <v>1</v>
      </c>
      <c r="N4" s="32">
        <v>0.4</v>
      </c>
      <c r="O4" s="26">
        <v>20</v>
      </c>
      <c r="P4" s="20"/>
      <c r="Q4" s="20"/>
      <c r="R4" s="20"/>
      <c r="S4" s="20"/>
      <c r="T4" s="26" t="e">
        <v>#DIV/0!</v>
      </c>
      <c r="U4" s="27">
        <v>1</v>
      </c>
      <c r="V4" s="28">
        <v>0</v>
      </c>
      <c r="W4" s="28">
        <v>0</v>
      </c>
      <c r="X4" s="28">
        <v>0</v>
      </c>
      <c r="Y4" s="27">
        <v>1</v>
      </c>
      <c r="Z4" s="32">
        <v>0.5</v>
      </c>
      <c r="AA4" s="26"/>
      <c r="AB4" s="20"/>
      <c r="AC4" s="20"/>
      <c r="AD4" s="20"/>
      <c r="AE4" s="20"/>
      <c r="AF4" s="26"/>
      <c r="AG4" s="5" t="s">
        <v>109</v>
      </c>
      <c r="AH4" s="5"/>
      <c r="AI4" s="5"/>
      <c r="AJ4" s="5"/>
      <c r="AK4" s="26"/>
      <c r="AL4" s="27"/>
      <c r="AM4" s="27"/>
      <c r="AN4" s="5"/>
      <c r="AO4" s="28"/>
      <c r="AP4" s="31">
        <v>1</v>
      </c>
      <c r="AQ4" s="27"/>
      <c r="AR4" s="41"/>
    </row>
    <row r="5" spans="1:44" s="4" customFormat="1" ht="15" customHeight="1" x14ac:dyDescent="0.25">
      <c r="A5" s="2"/>
      <c r="B5" s="105">
        <v>1997</v>
      </c>
      <c r="C5" s="105" t="s">
        <v>33</v>
      </c>
      <c r="D5" s="106" t="s">
        <v>148</v>
      </c>
      <c r="E5" s="105"/>
      <c r="F5" s="140" t="s">
        <v>72</v>
      </c>
      <c r="G5" s="107"/>
      <c r="H5" s="35"/>
      <c r="I5" s="105"/>
      <c r="J5" s="105"/>
      <c r="K5" s="105"/>
      <c r="L5" s="105"/>
      <c r="M5" s="105"/>
      <c r="N5" s="105"/>
      <c r="O5" s="26">
        <v>0</v>
      </c>
      <c r="P5" s="20"/>
      <c r="Q5" s="20"/>
      <c r="R5" s="20"/>
      <c r="S5" s="20"/>
      <c r="T5" s="26">
        <v>0</v>
      </c>
      <c r="U5" s="5"/>
      <c r="V5" s="27"/>
      <c r="W5" s="28"/>
      <c r="X5" s="27"/>
      <c r="Y5" s="27"/>
      <c r="Z5" s="10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5"/>
      <c r="AO5" s="5"/>
      <c r="AP5" s="5"/>
      <c r="AQ5" s="5"/>
      <c r="AR5" s="41"/>
    </row>
    <row r="6" spans="1:44" s="4" customFormat="1" ht="15" customHeight="1" x14ac:dyDescent="0.25">
      <c r="A6" s="2"/>
      <c r="B6" s="27">
        <v>1997</v>
      </c>
      <c r="C6" s="27" t="s">
        <v>35</v>
      </c>
      <c r="D6" s="34" t="s">
        <v>126</v>
      </c>
      <c r="E6" s="27">
        <v>0</v>
      </c>
      <c r="F6" s="27">
        <v>0</v>
      </c>
      <c r="G6" s="27">
        <v>0</v>
      </c>
      <c r="H6" s="28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/>
      <c r="O6" s="26"/>
      <c r="P6" s="20"/>
      <c r="Q6" s="20"/>
      <c r="R6" s="20"/>
      <c r="S6" s="20"/>
      <c r="T6" s="26"/>
      <c r="U6" s="27">
        <v>5</v>
      </c>
      <c r="V6" s="27">
        <v>0</v>
      </c>
      <c r="W6" s="28">
        <v>2</v>
      </c>
      <c r="X6" s="27">
        <v>0</v>
      </c>
      <c r="Y6" s="27">
        <v>15</v>
      </c>
      <c r="Z6" s="32">
        <v>0.45500000000000002</v>
      </c>
      <c r="AA6" s="26"/>
      <c r="AB6" s="20"/>
      <c r="AC6" s="20"/>
      <c r="AD6" s="20"/>
      <c r="AE6" s="20"/>
      <c r="AF6" s="26"/>
      <c r="AG6" s="5" t="s">
        <v>165</v>
      </c>
      <c r="AH6" s="5" t="s">
        <v>119</v>
      </c>
      <c r="AI6" s="5"/>
      <c r="AJ6" s="5"/>
      <c r="AK6" s="26"/>
      <c r="AL6" s="27"/>
      <c r="AM6" s="27"/>
      <c r="AN6" s="5"/>
      <c r="AO6" s="5"/>
      <c r="AP6" s="5"/>
      <c r="AQ6" s="5"/>
      <c r="AR6" s="41"/>
    </row>
    <row r="7" spans="1:44" s="4" customFormat="1" ht="15" customHeight="1" x14ac:dyDescent="0.25">
      <c r="A7" s="2"/>
      <c r="B7" s="27">
        <v>1998</v>
      </c>
      <c r="C7" s="27" t="s">
        <v>56</v>
      </c>
      <c r="D7" s="34" t="s">
        <v>126</v>
      </c>
      <c r="E7" s="27">
        <v>27</v>
      </c>
      <c r="F7" s="27">
        <v>1</v>
      </c>
      <c r="G7" s="27">
        <v>8</v>
      </c>
      <c r="H7" s="27">
        <v>6</v>
      </c>
      <c r="I7" s="27">
        <v>62</v>
      </c>
      <c r="J7" s="27">
        <v>22</v>
      </c>
      <c r="K7" s="27">
        <v>17</v>
      </c>
      <c r="L7" s="27">
        <v>14</v>
      </c>
      <c r="M7" s="27">
        <v>9</v>
      </c>
      <c r="N7" s="32">
        <v>0.39700000000000002</v>
      </c>
      <c r="O7" s="26">
        <v>156.1712846347607</v>
      </c>
      <c r="P7" s="20"/>
      <c r="Q7" s="20"/>
      <c r="R7" s="20"/>
      <c r="S7" s="20"/>
      <c r="T7" s="26" t="e">
        <v>#DIV/0!</v>
      </c>
      <c r="U7" s="5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5"/>
      <c r="AO7" s="5"/>
      <c r="AP7" s="5"/>
      <c r="AQ7" s="5"/>
      <c r="AR7" s="41"/>
    </row>
    <row r="8" spans="1:44" s="4" customFormat="1" ht="15" customHeight="1" x14ac:dyDescent="0.25">
      <c r="A8" s="2"/>
      <c r="B8" s="27">
        <v>1999</v>
      </c>
      <c r="C8" s="27" t="s">
        <v>36</v>
      </c>
      <c r="D8" s="34" t="s">
        <v>126</v>
      </c>
      <c r="E8" s="27">
        <v>11</v>
      </c>
      <c r="F8" s="27">
        <v>0</v>
      </c>
      <c r="G8" s="27">
        <v>7</v>
      </c>
      <c r="H8" s="27">
        <v>9</v>
      </c>
      <c r="I8" s="27">
        <v>35</v>
      </c>
      <c r="J8" s="27">
        <v>8</v>
      </c>
      <c r="K8" s="27">
        <v>9</v>
      </c>
      <c r="L8" s="27">
        <v>11</v>
      </c>
      <c r="M8" s="27">
        <v>7</v>
      </c>
      <c r="N8" s="32">
        <v>0.56499999999999995</v>
      </c>
      <c r="O8" s="26">
        <v>61.946902654867266</v>
      </c>
      <c r="P8" s="20"/>
      <c r="Q8" s="20"/>
      <c r="R8" s="20"/>
      <c r="S8" s="20"/>
      <c r="T8" s="26" t="e">
        <v>#DIV/0!</v>
      </c>
      <c r="U8" s="27"/>
      <c r="V8" s="27"/>
      <c r="W8" s="27"/>
      <c r="X8" s="27"/>
      <c r="Y8" s="27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/>
      <c r="AN8" s="27"/>
      <c r="AO8" s="27"/>
      <c r="AP8" s="27">
        <v>1</v>
      </c>
      <c r="AQ8" s="27"/>
      <c r="AR8" s="41"/>
    </row>
    <row r="9" spans="1:44" s="4" customFormat="1" ht="15" customHeight="1" x14ac:dyDescent="0.25">
      <c r="A9" s="2"/>
      <c r="B9" s="27">
        <v>2000</v>
      </c>
      <c r="C9" s="27" t="s">
        <v>34</v>
      </c>
      <c r="D9" s="34" t="s">
        <v>76</v>
      </c>
      <c r="E9" s="27">
        <v>28</v>
      </c>
      <c r="F9" s="27">
        <v>1</v>
      </c>
      <c r="G9" s="27">
        <v>26</v>
      </c>
      <c r="H9" s="27">
        <v>10</v>
      </c>
      <c r="I9" s="27">
        <v>91</v>
      </c>
      <c r="J9" s="27">
        <v>39</v>
      </c>
      <c r="K9" s="27">
        <v>14</v>
      </c>
      <c r="L9" s="27">
        <v>11</v>
      </c>
      <c r="M9" s="27">
        <v>27</v>
      </c>
      <c r="N9" s="32">
        <v>0.47399999999999998</v>
      </c>
      <c r="O9" s="26">
        <v>191.98312236286921</v>
      </c>
      <c r="P9" s="20" t="s">
        <v>188</v>
      </c>
      <c r="Q9" s="20"/>
      <c r="R9" s="20"/>
      <c r="S9" s="20"/>
      <c r="T9" s="26" t="e">
        <v>#DIV/0!</v>
      </c>
      <c r="U9" s="27">
        <v>12</v>
      </c>
      <c r="V9" s="27">
        <v>0</v>
      </c>
      <c r="W9" s="27">
        <v>8</v>
      </c>
      <c r="X9" s="27">
        <v>3</v>
      </c>
      <c r="Y9" s="27">
        <v>31</v>
      </c>
      <c r="Z9" s="32">
        <v>0.54400000000000004</v>
      </c>
      <c r="AA9" s="26"/>
      <c r="AB9" s="20"/>
      <c r="AC9" s="20"/>
      <c r="AD9" s="20"/>
      <c r="AE9" s="20"/>
      <c r="AF9" s="26"/>
      <c r="AG9" s="5" t="s">
        <v>84</v>
      </c>
      <c r="AH9" s="5" t="s">
        <v>85</v>
      </c>
      <c r="AI9" s="5" t="s">
        <v>86</v>
      </c>
      <c r="AJ9" s="5"/>
      <c r="AK9" s="26"/>
      <c r="AL9" s="27">
        <v>1</v>
      </c>
      <c r="AM9" s="27"/>
      <c r="AN9" s="27"/>
      <c r="AO9" s="27"/>
      <c r="AP9" s="27"/>
      <c r="AQ9" s="27">
        <v>1</v>
      </c>
      <c r="AR9" s="41"/>
    </row>
    <row r="10" spans="1:44" s="4" customFormat="1" ht="15" customHeight="1" x14ac:dyDescent="0.25">
      <c r="A10" s="2"/>
      <c r="B10" s="27">
        <v>2001</v>
      </c>
      <c r="C10" s="27" t="s">
        <v>38</v>
      </c>
      <c r="D10" s="34" t="s">
        <v>76</v>
      </c>
      <c r="E10" s="27">
        <v>28</v>
      </c>
      <c r="F10" s="27">
        <v>0</v>
      </c>
      <c r="G10" s="27">
        <v>24</v>
      </c>
      <c r="H10" s="27">
        <v>9</v>
      </c>
      <c r="I10" s="27">
        <v>67</v>
      </c>
      <c r="J10" s="27">
        <v>8</v>
      </c>
      <c r="K10" s="27">
        <v>14</v>
      </c>
      <c r="L10" s="27">
        <v>21</v>
      </c>
      <c r="M10" s="27">
        <v>24</v>
      </c>
      <c r="N10" s="32">
        <v>0.49299999999999999</v>
      </c>
      <c r="O10" s="26">
        <v>135.90263691683569</v>
      </c>
      <c r="P10" s="20"/>
      <c r="Q10" s="20"/>
      <c r="R10" s="20"/>
      <c r="S10" s="20"/>
      <c r="T10" s="26" t="e">
        <v>#DIV/0!</v>
      </c>
      <c r="U10" s="27">
        <v>5</v>
      </c>
      <c r="V10" s="27">
        <v>0</v>
      </c>
      <c r="W10" s="27">
        <v>2</v>
      </c>
      <c r="X10" s="27">
        <v>1</v>
      </c>
      <c r="Y10" s="27">
        <v>11</v>
      </c>
      <c r="Z10" s="32">
        <v>0.57899999999999996</v>
      </c>
      <c r="AA10" s="26"/>
      <c r="AB10" s="20"/>
      <c r="AC10" s="20"/>
      <c r="AD10" s="20"/>
      <c r="AE10" s="20"/>
      <c r="AF10" s="26"/>
      <c r="AG10" s="5" t="s">
        <v>87</v>
      </c>
      <c r="AH10" s="5"/>
      <c r="AI10" s="5"/>
      <c r="AJ10" s="5"/>
      <c r="AK10" s="26"/>
      <c r="AL10" s="27"/>
      <c r="AM10" s="27"/>
      <c r="AN10" s="27"/>
      <c r="AO10" s="27"/>
      <c r="AP10" s="27"/>
      <c r="AQ10" s="27"/>
      <c r="AR10" s="41"/>
    </row>
    <row r="11" spans="1:44" s="4" customFormat="1" ht="15" customHeight="1" x14ac:dyDescent="0.25">
      <c r="A11" s="2"/>
      <c r="B11" s="27">
        <v>2002</v>
      </c>
      <c r="C11" s="27" t="s">
        <v>56</v>
      </c>
      <c r="D11" s="34" t="s">
        <v>76</v>
      </c>
      <c r="E11" s="27">
        <v>29</v>
      </c>
      <c r="F11" s="27">
        <v>1</v>
      </c>
      <c r="G11" s="27">
        <v>37</v>
      </c>
      <c r="H11" s="27">
        <v>4</v>
      </c>
      <c r="I11" s="27">
        <v>81</v>
      </c>
      <c r="J11" s="27">
        <v>9</v>
      </c>
      <c r="K11" s="27">
        <v>15</v>
      </c>
      <c r="L11" s="27">
        <v>19</v>
      </c>
      <c r="M11" s="27">
        <v>38</v>
      </c>
      <c r="N11" s="32">
        <v>0.48499999999999999</v>
      </c>
      <c r="O11" s="26">
        <v>167.01030927835052</v>
      </c>
      <c r="P11" s="20" t="s">
        <v>189</v>
      </c>
      <c r="Q11" s="20"/>
      <c r="R11" s="20" t="s">
        <v>182</v>
      </c>
      <c r="S11" s="20"/>
      <c r="T11" s="26" t="e">
        <v>#DIV/0!</v>
      </c>
      <c r="U11" s="27"/>
      <c r="V11" s="27"/>
      <c r="W11" s="27"/>
      <c r="X11" s="27"/>
      <c r="Y11" s="27"/>
      <c r="Z11" s="32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/>
      <c r="AM11" s="27"/>
      <c r="AN11" s="27"/>
      <c r="AO11" s="27"/>
      <c r="AP11" s="27"/>
      <c r="AQ11" s="27"/>
      <c r="AR11" s="41"/>
    </row>
    <row r="12" spans="1:44" s="4" customFormat="1" ht="15" customHeight="1" x14ac:dyDescent="0.25">
      <c r="A12" s="2"/>
      <c r="B12" s="27">
        <v>2003</v>
      </c>
      <c r="C12" s="27" t="s">
        <v>36</v>
      </c>
      <c r="D12" s="34" t="s">
        <v>124</v>
      </c>
      <c r="E12" s="27">
        <v>26</v>
      </c>
      <c r="F12" s="27">
        <v>0</v>
      </c>
      <c r="G12" s="27">
        <v>19</v>
      </c>
      <c r="H12" s="27">
        <v>5</v>
      </c>
      <c r="I12" s="27">
        <v>82</v>
      </c>
      <c r="J12" s="27">
        <v>3</v>
      </c>
      <c r="K12" s="27">
        <v>18</v>
      </c>
      <c r="L12" s="27">
        <v>42</v>
      </c>
      <c r="M12" s="27">
        <v>19</v>
      </c>
      <c r="N12" s="32">
        <v>0.59899999999999998</v>
      </c>
      <c r="O12" s="26">
        <v>136.89482470784642</v>
      </c>
      <c r="P12" s="20" t="s">
        <v>190</v>
      </c>
      <c r="Q12" s="20"/>
      <c r="R12" s="20"/>
      <c r="S12" s="20"/>
      <c r="T12" s="26" t="e">
        <v>#DIV/0!</v>
      </c>
      <c r="U12" s="27">
        <v>12</v>
      </c>
      <c r="V12" s="27">
        <v>0</v>
      </c>
      <c r="W12" s="27">
        <v>6</v>
      </c>
      <c r="X12" s="27">
        <v>4</v>
      </c>
      <c r="Y12" s="27">
        <v>19</v>
      </c>
      <c r="Z12" s="32">
        <v>0.33900000000000002</v>
      </c>
      <c r="AA12" s="26"/>
      <c r="AB12" s="20"/>
      <c r="AC12" s="20"/>
      <c r="AD12" s="20"/>
      <c r="AE12" s="20"/>
      <c r="AF12" s="26"/>
      <c r="AG12" s="5" t="s">
        <v>166</v>
      </c>
      <c r="AH12" s="5" t="s">
        <v>112</v>
      </c>
      <c r="AI12" s="5"/>
      <c r="AJ12" s="5" t="s">
        <v>167</v>
      </c>
      <c r="AK12" s="26"/>
      <c r="AL12" s="27">
        <v>1</v>
      </c>
      <c r="AM12" s="27"/>
      <c r="AN12" s="27"/>
      <c r="AO12" s="27"/>
      <c r="AP12" s="27">
        <v>1</v>
      </c>
      <c r="AQ12" s="27"/>
      <c r="AR12" s="41"/>
    </row>
    <row r="13" spans="1:44" s="4" customFormat="1" ht="15" customHeight="1" x14ac:dyDescent="0.25">
      <c r="A13" s="2"/>
      <c r="B13" s="27">
        <v>2004</v>
      </c>
      <c r="C13" s="27" t="s">
        <v>74</v>
      </c>
      <c r="D13" s="34" t="s">
        <v>149</v>
      </c>
      <c r="E13" s="27">
        <v>27</v>
      </c>
      <c r="F13" s="27">
        <v>0</v>
      </c>
      <c r="G13" s="27">
        <v>18</v>
      </c>
      <c r="H13" s="27">
        <v>4</v>
      </c>
      <c r="I13" s="27">
        <v>94</v>
      </c>
      <c r="J13" s="27">
        <v>15</v>
      </c>
      <c r="K13" s="27">
        <v>24</v>
      </c>
      <c r="L13" s="27">
        <v>37</v>
      </c>
      <c r="M13" s="27">
        <v>18</v>
      </c>
      <c r="N13" s="32">
        <v>0.55600000000000005</v>
      </c>
      <c r="O13" s="26">
        <v>169.06474820143885</v>
      </c>
      <c r="P13" s="20"/>
      <c r="Q13" s="20"/>
      <c r="R13" s="20"/>
      <c r="S13" s="20"/>
      <c r="T13" s="26" t="e">
        <v>#DIV/0!</v>
      </c>
      <c r="U13" s="27"/>
      <c r="V13" s="27"/>
      <c r="W13" s="27"/>
      <c r="X13" s="27"/>
      <c r="Y13" s="27"/>
      <c r="Z13" s="32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27" t="s">
        <v>73</v>
      </c>
      <c r="AM13" s="27"/>
      <c r="AN13" s="27"/>
      <c r="AO13" s="162"/>
      <c r="AP13" s="162"/>
      <c r="AQ13" s="162"/>
      <c r="AR13" s="41"/>
    </row>
    <row r="14" spans="1:44" s="4" customFormat="1" ht="15" customHeight="1" x14ac:dyDescent="0.25">
      <c r="A14" s="2"/>
      <c r="B14" s="27">
        <v>2005</v>
      </c>
      <c r="C14" s="27" t="s">
        <v>35</v>
      </c>
      <c r="D14" s="34" t="s">
        <v>126</v>
      </c>
      <c r="E14" s="27">
        <v>25</v>
      </c>
      <c r="F14" s="27">
        <v>0</v>
      </c>
      <c r="G14" s="27">
        <v>28</v>
      </c>
      <c r="H14" s="27">
        <v>5</v>
      </c>
      <c r="I14" s="27">
        <v>59</v>
      </c>
      <c r="J14" s="27">
        <v>2</v>
      </c>
      <c r="K14" s="27">
        <v>8</v>
      </c>
      <c r="L14" s="27">
        <v>21</v>
      </c>
      <c r="M14" s="27">
        <v>28</v>
      </c>
      <c r="N14" s="32">
        <v>0.42099999999999999</v>
      </c>
      <c r="O14" s="26">
        <v>140.14251781472686</v>
      </c>
      <c r="P14" s="20" t="s">
        <v>191</v>
      </c>
      <c r="Q14" s="20"/>
      <c r="R14" s="20"/>
      <c r="S14" s="20"/>
      <c r="T14" s="26" t="e">
        <v>#DIV/0!</v>
      </c>
      <c r="U14" s="27">
        <v>14</v>
      </c>
      <c r="V14" s="27">
        <v>1</v>
      </c>
      <c r="W14" s="27">
        <v>15</v>
      </c>
      <c r="X14" s="27">
        <v>6</v>
      </c>
      <c r="Y14" s="27">
        <v>44</v>
      </c>
      <c r="Z14" s="32">
        <v>0.44</v>
      </c>
      <c r="AA14" s="26"/>
      <c r="AB14" s="20" t="s">
        <v>38</v>
      </c>
      <c r="AC14" s="20"/>
      <c r="AD14" s="20" t="s">
        <v>196</v>
      </c>
      <c r="AE14" s="20"/>
      <c r="AF14" s="26"/>
      <c r="AG14" s="5" t="s">
        <v>168</v>
      </c>
      <c r="AH14" s="5" t="s">
        <v>85</v>
      </c>
      <c r="AI14" s="5" t="s">
        <v>167</v>
      </c>
      <c r="AJ14" s="5"/>
      <c r="AK14" s="26"/>
      <c r="AL14" s="27"/>
      <c r="AM14" s="27"/>
      <c r="AN14" s="27"/>
      <c r="AO14" s="27"/>
      <c r="AP14" s="27"/>
      <c r="AQ14" s="27"/>
      <c r="AR14" s="41"/>
    </row>
    <row r="15" spans="1:44" s="4" customFormat="1" ht="15" customHeight="1" x14ac:dyDescent="0.25">
      <c r="A15" s="2"/>
      <c r="B15" s="27">
        <v>2006</v>
      </c>
      <c r="C15" s="27" t="s">
        <v>38</v>
      </c>
      <c r="D15" s="34" t="s">
        <v>126</v>
      </c>
      <c r="E15" s="27">
        <v>27</v>
      </c>
      <c r="F15" s="27">
        <v>3</v>
      </c>
      <c r="G15" s="27">
        <v>52</v>
      </c>
      <c r="H15" s="27">
        <v>7</v>
      </c>
      <c r="I15" s="27">
        <v>97</v>
      </c>
      <c r="J15" s="27">
        <v>2</v>
      </c>
      <c r="K15" s="27">
        <v>14</v>
      </c>
      <c r="L15" s="27">
        <v>26</v>
      </c>
      <c r="M15" s="27">
        <v>55</v>
      </c>
      <c r="N15" s="32">
        <v>0.47499999999999998</v>
      </c>
      <c r="O15" s="26">
        <v>204.21052631578948</v>
      </c>
      <c r="P15" s="20" t="s">
        <v>35</v>
      </c>
      <c r="Q15" s="20"/>
      <c r="R15" s="20" t="s">
        <v>38</v>
      </c>
      <c r="S15" s="20"/>
      <c r="T15" s="26" t="e">
        <v>#VALUE!</v>
      </c>
      <c r="U15" s="27">
        <v>7</v>
      </c>
      <c r="V15" s="27">
        <v>0</v>
      </c>
      <c r="W15" s="27">
        <v>6</v>
      </c>
      <c r="X15" s="27">
        <v>0</v>
      </c>
      <c r="Y15" s="27">
        <v>13</v>
      </c>
      <c r="Z15" s="32">
        <v>0.33300000000000002</v>
      </c>
      <c r="AA15" s="26"/>
      <c r="AB15" s="20"/>
      <c r="AC15" s="20"/>
      <c r="AD15" s="20"/>
      <c r="AE15" s="20"/>
      <c r="AF15" s="26"/>
      <c r="AG15" s="5" t="s">
        <v>88</v>
      </c>
      <c r="AH15" s="5"/>
      <c r="AI15" s="5"/>
      <c r="AJ15" s="5"/>
      <c r="AK15" s="26"/>
      <c r="AL15" s="27">
        <v>1</v>
      </c>
      <c r="AM15" s="27"/>
      <c r="AN15" s="27"/>
      <c r="AO15" s="27"/>
      <c r="AP15" s="27"/>
      <c r="AQ15" s="27"/>
      <c r="AR15" s="41"/>
    </row>
    <row r="16" spans="1:44" s="4" customFormat="1" ht="15" customHeight="1" x14ac:dyDescent="0.25">
      <c r="A16" s="2"/>
      <c r="B16" s="27">
        <v>2007</v>
      </c>
      <c r="C16" s="27" t="s">
        <v>114</v>
      </c>
      <c r="D16" s="34" t="s">
        <v>126</v>
      </c>
      <c r="E16" s="27">
        <v>26</v>
      </c>
      <c r="F16" s="27">
        <v>3</v>
      </c>
      <c r="G16" s="27">
        <v>41</v>
      </c>
      <c r="H16" s="27">
        <v>7</v>
      </c>
      <c r="I16" s="27">
        <v>87</v>
      </c>
      <c r="J16" s="27">
        <v>4</v>
      </c>
      <c r="K16" s="27">
        <v>9</v>
      </c>
      <c r="L16" s="27">
        <v>30</v>
      </c>
      <c r="M16" s="27">
        <v>44</v>
      </c>
      <c r="N16" s="32">
        <v>0.49199999999999999</v>
      </c>
      <c r="O16" s="26">
        <v>176.82926829268294</v>
      </c>
      <c r="P16" s="20" t="s">
        <v>74</v>
      </c>
      <c r="Q16" s="20"/>
      <c r="R16" s="20" t="s">
        <v>192</v>
      </c>
      <c r="S16" s="20"/>
      <c r="T16" s="26" t="e">
        <v>#DIV/0!</v>
      </c>
      <c r="U16" s="27">
        <v>15</v>
      </c>
      <c r="V16" s="27">
        <v>1</v>
      </c>
      <c r="W16" s="27">
        <v>18</v>
      </c>
      <c r="X16" s="27">
        <v>4</v>
      </c>
      <c r="Y16" s="27">
        <v>47</v>
      </c>
      <c r="Z16" s="32">
        <v>0.54</v>
      </c>
      <c r="AA16" s="26"/>
      <c r="AB16" s="20" t="s">
        <v>38</v>
      </c>
      <c r="AC16" s="20"/>
      <c r="AD16" s="20"/>
      <c r="AE16" s="20"/>
      <c r="AF16" s="26"/>
      <c r="AG16" s="5" t="s">
        <v>168</v>
      </c>
      <c r="AH16" s="5" t="s">
        <v>169</v>
      </c>
      <c r="AI16" s="5"/>
      <c r="AJ16" s="5" t="s">
        <v>170</v>
      </c>
      <c r="AK16" s="26"/>
      <c r="AL16" s="27"/>
      <c r="AM16" s="27"/>
      <c r="AN16" s="27"/>
      <c r="AO16" s="27">
        <v>1</v>
      </c>
      <c r="AP16" s="27"/>
      <c r="AQ16" s="27"/>
      <c r="AR16" s="41"/>
    </row>
    <row r="17" spans="1:44" s="4" customFormat="1" ht="15" customHeight="1" x14ac:dyDescent="0.25">
      <c r="A17" s="2"/>
      <c r="B17" s="27">
        <v>2008</v>
      </c>
      <c r="C17" s="27" t="s">
        <v>38</v>
      </c>
      <c r="D17" s="34" t="s">
        <v>126</v>
      </c>
      <c r="E17" s="27">
        <v>24</v>
      </c>
      <c r="F17" s="27">
        <v>0</v>
      </c>
      <c r="G17" s="27">
        <v>24</v>
      </c>
      <c r="H17" s="27">
        <v>3</v>
      </c>
      <c r="I17" s="27">
        <v>63</v>
      </c>
      <c r="J17" s="27">
        <v>1</v>
      </c>
      <c r="K17" s="27">
        <v>9</v>
      </c>
      <c r="L17" s="27">
        <v>29</v>
      </c>
      <c r="M17" s="27">
        <v>24</v>
      </c>
      <c r="N17" s="32">
        <v>0.41399999999999998</v>
      </c>
      <c r="O17" s="26">
        <v>152.17391304347828</v>
      </c>
      <c r="P17" s="20" t="s">
        <v>191</v>
      </c>
      <c r="Q17" s="20"/>
      <c r="R17" s="20"/>
      <c r="S17" s="20"/>
      <c r="T17" s="26" t="e">
        <v>#DIV/0!</v>
      </c>
      <c r="U17" s="27">
        <v>7</v>
      </c>
      <c r="V17" s="27">
        <v>0</v>
      </c>
      <c r="W17" s="27">
        <v>10</v>
      </c>
      <c r="X17" s="27">
        <v>0</v>
      </c>
      <c r="Y17" s="27">
        <v>19</v>
      </c>
      <c r="Z17" s="32">
        <v>0.35199999999999998</v>
      </c>
      <c r="AA17" s="26"/>
      <c r="AB17" s="20"/>
      <c r="AC17" s="20"/>
      <c r="AD17" s="20"/>
      <c r="AE17" s="20"/>
      <c r="AF17" s="26"/>
      <c r="AG17" s="5" t="s">
        <v>88</v>
      </c>
      <c r="AH17" s="5"/>
      <c r="AI17" s="5"/>
      <c r="AJ17" s="5"/>
      <c r="AK17" s="26"/>
      <c r="AL17" s="27"/>
      <c r="AM17" s="27"/>
      <c r="AN17" s="27"/>
      <c r="AO17" s="27"/>
      <c r="AP17" s="27"/>
      <c r="AQ17" s="27"/>
      <c r="AR17" s="41"/>
    </row>
    <row r="18" spans="1:44" s="4" customFormat="1" ht="15" customHeight="1" x14ac:dyDescent="0.25">
      <c r="A18" s="2"/>
      <c r="B18" s="27">
        <v>2009</v>
      </c>
      <c r="C18" s="27" t="s">
        <v>33</v>
      </c>
      <c r="D18" s="34" t="s">
        <v>126</v>
      </c>
      <c r="E18" s="27">
        <v>24</v>
      </c>
      <c r="F18" s="27">
        <v>0</v>
      </c>
      <c r="G18" s="27">
        <v>27</v>
      </c>
      <c r="H18" s="27">
        <v>3</v>
      </c>
      <c r="I18" s="27">
        <v>65</v>
      </c>
      <c r="J18" s="27">
        <v>3</v>
      </c>
      <c r="K18" s="27">
        <v>10</v>
      </c>
      <c r="L18" s="27">
        <v>25</v>
      </c>
      <c r="M18" s="27">
        <v>27</v>
      </c>
      <c r="N18" s="32">
        <v>0.42199999999999999</v>
      </c>
      <c r="O18" s="26">
        <v>154.02843601895736</v>
      </c>
      <c r="P18" s="20" t="s">
        <v>193</v>
      </c>
      <c r="Q18" s="20"/>
      <c r="R18" s="20"/>
      <c r="S18" s="20"/>
      <c r="T18" s="26" t="e">
        <v>#DIV/0!</v>
      </c>
      <c r="U18" s="27">
        <v>5</v>
      </c>
      <c r="V18" s="27">
        <v>2</v>
      </c>
      <c r="W18" s="28">
        <v>8</v>
      </c>
      <c r="X18" s="27">
        <v>3</v>
      </c>
      <c r="Y18" s="27">
        <v>19</v>
      </c>
      <c r="Z18" s="32">
        <v>0.70399999999999996</v>
      </c>
      <c r="AA18" s="26"/>
      <c r="AB18" s="20"/>
      <c r="AC18" s="20"/>
      <c r="AD18" s="20"/>
      <c r="AE18" s="20"/>
      <c r="AF18" s="26"/>
      <c r="AG18" s="5" t="s">
        <v>120</v>
      </c>
      <c r="AH18" s="5"/>
      <c r="AI18" s="5"/>
      <c r="AJ18" s="5"/>
      <c r="AK18" s="26"/>
      <c r="AL18" s="27"/>
      <c r="AM18" s="27"/>
      <c r="AN18" s="27"/>
      <c r="AO18" s="27"/>
      <c r="AP18" s="27"/>
      <c r="AQ18" s="27"/>
      <c r="AR18" s="41"/>
    </row>
    <row r="19" spans="1:44" s="4" customFormat="1" ht="15" customHeight="1" x14ac:dyDescent="0.25">
      <c r="A19" s="2"/>
      <c r="B19" s="27">
        <v>2010</v>
      </c>
      <c r="C19" s="27" t="s">
        <v>37</v>
      </c>
      <c r="D19" s="34" t="s">
        <v>126</v>
      </c>
      <c r="E19" s="27">
        <v>26</v>
      </c>
      <c r="F19" s="27">
        <v>0</v>
      </c>
      <c r="G19" s="27">
        <v>29</v>
      </c>
      <c r="H19" s="27">
        <v>3</v>
      </c>
      <c r="I19" s="27">
        <v>55</v>
      </c>
      <c r="J19" s="27">
        <v>1</v>
      </c>
      <c r="K19" s="27">
        <v>7</v>
      </c>
      <c r="L19" s="27">
        <v>18</v>
      </c>
      <c r="M19" s="27">
        <v>29</v>
      </c>
      <c r="N19" s="32">
        <v>0.39600000000000002</v>
      </c>
      <c r="O19" s="26">
        <v>138.88888888888889</v>
      </c>
      <c r="P19" s="20" t="s">
        <v>181</v>
      </c>
      <c r="Q19" s="20"/>
      <c r="R19" s="20"/>
      <c r="S19" s="20"/>
      <c r="T19" s="26" t="e">
        <v>#DIV/0!</v>
      </c>
      <c r="U19" s="27">
        <v>3</v>
      </c>
      <c r="V19" s="27">
        <v>0</v>
      </c>
      <c r="W19" s="28">
        <v>2</v>
      </c>
      <c r="X19" s="27">
        <v>0</v>
      </c>
      <c r="Y19" s="27">
        <v>5</v>
      </c>
      <c r="Z19" s="32">
        <v>0.25</v>
      </c>
      <c r="AA19" s="26"/>
      <c r="AB19" s="20"/>
      <c r="AC19" s="20"/>
      <c r="AD19" s="20"/>
      <c r="AE19" s="20"/>
      <c r="AF19" s="26"/>
      <c r="AG19" s="5" t="s">
        <v>171</v>
      </c>
      <c r="AH19" s="5"/>
      <c r="AI19" s="5"/>
      <c r="AJ19" s="5"/>
      <c r="AK19" s="26"/>
      <c r="AL19" s="27">
        <v>1</v>
      </c>
      <c r="AM19" s="27"/>
      <c r="AN19" s="27"/>
      <c r="AO19" s="27"/>
      <c r="AP19" s="27"/>
      <c r="AQ19" s="27"/>
      <c r="AR19" s="41"/>
    </row>
    <row r="20" spans="1:44" s="4" customFormat="1" ht="15" customHeight="1" x14ac:dyDescent="0.25">
      <c r="A20" s="2"/>
      <c r="B20" s="27">
        <v>2011</v>
      </c>
      <c r="C20" s="27" t="s">
        <v>35</v>
      </c>
      <c r="D20" s="34" t="s">
        <v>77</v>
      </c>
      <c r="E20" s="27">
        <v>26</v>
      </c>
      <c r="F20" s="27">
        <v>1</v>
      </c>
      <c r="G20" s="27">
        <v>16</v>
      </c>
      <c r="H20" s="27">
        <v>3</v>
      </c>
      <c r="I20" s="27">
        <v>52</v>
      </c>
      <c r="J20" s="27">
        <v>3</v>
      </c>
      <c r="K20" s="27">
        <v>7</v>
      </c>
      <c r="L20" s="27">
        <v>25</v>
      </c>
      <c r="M20" s="31">
        <v>17</v>
      </c>
      <c r="N20" s="32">
        <v>0.40300000000000002</v>
      </c>
      <c r="O20" s="26">
        <v>129.03225806451613</v>
      </c>
      <c r="P20" s="20"/>
      <c r="Q20" s="20"/>
      <c r="R20" s="20"/>
      <c r="S20" s="20"/>
      <c r="T20" s="26" t="e">
        <v>#DIV/0!</v>
      </c>
      <c r="U20" s="27">
        <v>12</v>
      </c>
      <c r="V20" s="27">
        <v>1</v>
      </c>
      <c r="W20" s="28">
        <v>16</v>
      </c>
      <c r="X20" s="27">
        <v>5</v>
      </c>
      <c r="Y20" s="27">
        <v>35</v>
      </c>
      <c r="Z20" s="32">
        <v>0.443</v>
      </c>
      <c r="AA20" s="26"/>
      <c r="AB20" s="20" t="s">
        <v>56</v>
      </c>
      <c r="AC20" s="20"/>
      <c r="AD20" s="20"/>
      <c r="AE20" s="20"/>
      <c r="AF20" s="26"/>
      <c r="AG20" s="5" t="s">
        <v>109</v>
      </c>
      <c r="AH20" s="5" t="s">
        <v>110</v>
      </c>
      <c r="AI20" s="5"/>
      <c r="AJ20" s="5" t="s">
        <v>111</v>
      </c>
      <c r="AK20" s="26"/>
      <c r="AL20" s="27"/>
      <c r="AM20" s="27"/>
      <c r="AN20" s="27"/>
      <c r="AO20" s="27"/>
      <c r="AP20" s="27"/>
      <c r="AQ20" s="27"/>
      <c r="AR20" s="41"/>
    </row>
    <row r="21" spans="1:44" s="4" customFormat="1" ht="15" customHeight="1" x14ac:dyDescent="0.25">
      <c r="A21" s="2"/>
      <c r="B21" s="27">
        <v>2012</v>
      </c>
      <c r="C21" s="27" t="s">
        <v>39</v>
      </c>
      <c r="D21" s="34" t="s">
        <v>126</v>
      </c>
      <c r="E21" s="27">
        <v>25</v>
      </c>
      <c r="F21" s="27">
        <v>0</v>
      </c>
      <c r="G21" s="27">
        <v>40</v>
      </c>
      <c r="H21" s="27">
        <v>3</v>
      </c>
      <c r="I21" s="27">
        <v>66</v>
      </c>
      <c r="J21" s="27">
        <v>3</v>
      </c>
      <c r="K21" s="27">
        <v>8</v>
      </c>
      <c r="L21" s="27">
        <v>15</v>
      </c>
      <c r="M21" s="31">
        <v>40</v>
      </c>
      <c r="N21" s="32">
        <v>0.41299999999999998</v>
      </c>
      <c r="O21" s="138">
        <v>159.80629539951573</v>
      </c>
      <c r="P21" s="20" t="s">
        <v>75</v>
      </c>
      <c r="Q21" s="20"/>
      <c r="R21" s="20" t="s">
        <v>190</v>
      </c>
      <c r="S21" s="20"/>
      <c r="T21" s="138" t="e">
        <v>#DIV/0!</v>
      </c>
      <c r="U21" s="27">
        <v>6</v>
      </c>
      <c r="V21" s="27">
        <v>1</v>
      </c>
      <c r="W21" s="28">
        <v>11</v>
      </c>
      <c r="X21" s="27">
        <v>2</v>
      </c>
      <c r="Y21" s="27">
        <v>23</v>
      </c>
      <c r="Z21" s="32">
        <v>0.52300000000000002</v>
      </c>
      <c r="AA21" s="26"/>
      <c r="AB21" s="20" t="s">
        <v>38</v>
      </c>
      <c r="AC21" s="20"/>
      <c r="AD21" s="20"/>
      <c r="AE21" s="20"/>
      <c r="AF21" s="26"/>
      <c r="AG21" s="5" t="s">
        <v>172</v>
      </c>
      <c r="AH21" s="5"/>
      <c r="AI21" s="5"/>
      <c r="AJ21" s="5"/>
      <c r="AK21" s="26"/>
      <c r="AL21" s="27">
        <v>1</v>
      </c>
      <c r="AM21" s="27"/>
      <c r="AN21" s="27"/>
      <c r="AO21" s="27"/>
      <c r="AP21" s="27"/>
      <c r="AQ21" s="27"/>
      <c r="AR21" s="41"/>
    </row>
    <row r="22" spans="1:44" s="4" customFormat="1" ht="15" customHeight="1" x14ac:dyDescent="0.25">
      <c r="A22" s="2"/>
      <c r="B22" s="27">
        <v>2013</v>
      </c>
      <c r="C22" s="27" t="s">
        <v>37</v>
      </c>
      <c r="D22" s="34" t="s">
        <v>126</v>
      </c>
      <c r="E22" s="27">
        <v>24</v>
      </c>
      <c r="F22" s="27">
        <v>0</v>
      </c>
      <c r="G22" s="27">
        <v>21</v>
      </c>
      <c r="H22" s="27">
        <v>5</v>
      </c>
      <c r="I22" s="27">
        <v>76</v>
      </c>
      <c r="J22" s="27">
        <v>5</v>
      </c>
      <c r="K22" s="27">
        <v>17</v>
      </c>
      <c r="L22" s="27">
        <v>33</v>
      </c>
      <c r="M22" s="31">
        <v>21</v>
      </c>
      <c r="N22" s="32">
        <v>0.42449999999999999</v>
      </c>
      <c r="O22" s="138">
        <v>179.0341578327444</v>
      </c>
      <c r="P22" s="20"/>
      <c r="Q22" s="20"/>
      <c r="R22" s="20"/>
      <c r="S22" s="20"/>
      <c r="T22" s="138" t="e">
        <v>#DIV/0!</v>
      </c>
      <c r="U22" s="27">
        <v>5</v>
      </c>
      <c r="V22" s="27">
        <v>0</v>
      </c>
      <c r="W22" s="28">
        <v>5</v>
      </c>
      <c r="X22" s="27">
        <v>0</v>
      </c>
      <c r="Y22" s="27">
        <v>15</v>
      </c>
      <c r="Z22" s="32">
        <v>0.42899999999999999</v>
      </c>
      <c r="AA22" s="26"/>
      <c r="AB22" s="20"/>
      <c r="AC22" s="20"/>
      <c r="AD22" s="20"/>
      <c r="AE22" s="20"/>
      <c r="AF22" s="26"/>
      <c r="AG22" s="5" t="s">
        <v>173</v>
      </c>
      <c r="AH22" s="5"/>
      <c r="AI22" s="5"/>
      <c r="AJ22" s="5"/>
      <c r="AK22" s="26"/>
      <c r="AL22" s="27"/>
      <c r="AM22" s="27"/>
      <c r="AN22" s="27"/>
      <c r="AO22" s="27"/>
      <c r="AP22" s="27"/>
      <c r="AQ22" s="27"/>
      <c r="AR22" s="41"/>
    </row>
    <row r="23" spans="1:44" s="4" customFormat="1" ht="15" customHeight="1" x14ac:dyDescent="0.25">
      <c r="A23" s="2"/>
      <c r="B23" s="27">
        <v>2014</v>
      </c>
      <c r="C23" s="27" t="s">
        <v>35</v>
      </c>
      <c r="D23" s="34" t="s">
        <v>126</v>
      </c>
      <c r="E23" s="27">
        <v>29</v>
      </c>
      <c r="F23" s="27">
        <v>0</v>
      </c>
      <c r="G23" s="27">
        <v>38</v>
      </c>
      <c r="H23" s="27">
        <v>1</v>
      </c>
      <c r="I23" s="27">
        <v>62</v>
      </c>
      <c r="J23" s="27">
        <v>4</v>
      </c>
      <c r="K23" s="27">
        <v>3</v>
      </c>
      <c r="L23" s="27">
        <v>17</v>
      </c>
      <c r="M23" s="31">
        <v>38</v>
      </c>
      <c r="N23" s="32">
        <v>0.35199999999999998</v>
      </c>
      <c r="O23" s="138">
        <v>176.13636363636365</v>
      </c>
      <c r="P23" s="20" t="s">
        <v>192</v>
      </c>
      <c r="Q23" s="20"/>
      <c r="R23" s="20"/>
      <c r="S23" s="20"/>
      <c r="T23" s="138" t="e">
        <v>#DIV/0!</v>
      </c>
      <c r="U23" s="27">
        <v>6</v>
      </c>
      <c r="V23" s="27">
        <v>0</v>
      </c>
      <c r="W23" s="28">
        <v>9</v>
      </c>
      <c r="X23" s="27">
        <v>3</v>
      </c>
      <c r="Y23" s="27">
        <v>14</v>
      </c>
      <c r="Z23" s="32">
        <v>0.36799999999999999</v>
      </c>
      <c r="AA23" s="26"/>
      <c r="AB23" s="20"/>
      <c r="AC23" s="20"/>
      <c r="AD23" s="20"/>
      <c r="AE23" s="20"/>
      <c r="AF23" s="26"/>
      <c r="AG23" s="5"/>
      <c r="AH23" s="5" t="s">
        <v>108</v>
      </c>
      <c r="AI23" s="5" t="s">
        <v>174</v>
      </c>
      <c r="AJ23" s="5"/>
      <c r="AK23" s="26"/>
      <c r="AL23" s="27"/>
      <c r="AM23" s="27"/>
      <c r="AN23" s="27"/>
      <c r="AO23" s="27"/>
      <c r="AP23" s="27"/>
      <c r="AQ23" s="27"/>
      <c r="AR23" s="41"/>
    </row>
    <row r="24" spans="1:44" s="4" customFormat="1" ht="15" customHeight="1" x14ac:dyDescent="0.25">
      <c r="A24" s="2"/>
      <c r="B24" s="27">
        <v>2015</v>
      </c>
      <c r="C24" s="27"/>
      <c r="D24" s="34"/>
      <c r="E24" s="27"/>
      <c r="F24" s="27"/>
      <c r="G24" s="27"/>
      <c r="H24" s="27"/>
      <c r="I24" s="27"/>
      <c r="J24" s="27"/>
      <c r="K24" s="27"/>
      <c r="L24" s="27"/>
      <c r="M24" s="31"/>
      <c r="N24" s="32"/>
      <c r="O24" s="138"/>
      <c r="P24" s="20"/>
      <c r="Q24" s="20"/>
      <c r="R24" s="20"/>
      <c r="S24" s="20"/>
      <c r="T24" s="138"/>
      <c r="U24" s="27"/>
      <c r="V24" s="27"/>
      <c r="W24" s="28"/>
      <c r="X24" s="27"/>
      <c r="Y24" s="27"/>
      <c r="Z24" s="32"/>
      <c r="AA24" s="26"/>
      <c r="AB24" s="20"/>
      <c r="AC24" s="20"/>
      <c r="AD24" s="20"/>
      <c r="AE24" s="20"/>
      <c r="AF24" s="26"/>
      <c r="AG24" s="5"/>
      <c r="AH24" s="5"/>
      <c r="AI24" s="5"/>
      <c r="AJ24" s="5"/>
      <c r="AK24" s="26"/>
      <c r="AL24" s="27"/>
      <c r="AM24" s="27"/>
      <c r="AN24" s="27"/>
      <c r="AO24" s="27"/>
      <c r="AP24" s="27"/>
      <c r="AQ24" s="27"/>
      <c r="AR24" s="41"/>
    </row>
    <row r="25" spans="1:44" s="4" customFormat="1" ht="15" customHeight="1" x14ac:dyDescent="0.25">
      <c r="A25" s="2"/>
      <c r="B25" s="157">
        <v>2016</v>
      </c>
      <c r="C25" s="157" t="s">
        <v>34</v>
      </c>
      <c r="D25" s="158" t="s">
        <v>150</v>
      </c>
      <c r="E25" s="157"/>
      <c r="F25" s="159" t="s">
        <v>151</v>
      </c>
      <c r="G25" s="157"/>
      <c r="H25" s="157"/>
      <c r="I25" s="157"/>
      <c r="J25" s="157"/>
      <c r="K25" s="157"/>
      <c r="L25" s="157"/>
      <c r="M25" s="160"/>
      <c r="N25" s="161"/>
      <c r="O25" s="138"/>
      <c r="P25" s="20"/>
      <c r="Q25" s="20"/>
      <c r="R25" s="20"/>
      <c r="S25" s="20"/>
      <c r="T25" s="138"/>
      <c r="U25" s="27"/>
      <c r="V25" s="27"/>
      <c r="W25" s="28"/>
      <c r="X25" s="27"/>
      <c r="Y25" s="27"/>
      <c r="Z25" s="32"/>
      <c r="AA25" s="26"/>
      <c r="AB25" s="20"/>
      <c r="AC25" s="20"/>
      <c r="AD25" s="20"/>
      <c r="AE25" s="20"/>
      <c r="AF25" s="26"/>
      <c r="AG25" s="5"/>
      <c r="AH25" s="5"/>
      <c r="AI25" s="5"/>
      <c r="AJ25" s="5"/>
      <c r="AK25" s="26"/>
      <c r="AL25" s="27"/>
      <c r="AM25" s="27"/>
      <c r="AN25" s="27"/>
      <c r="AO25" s="27"/>
      <c r="AP25" s="27"/>
      <c r="AQ25" s="27"/>
      <c r="AR25" s="41"/>
    </row>
    <row r="26" spans="1:44" s="4" customFormat="1" ht="15" customHeight="1" x14ac:dyDescent="0.25">
      <c r="A26" s="2"/>
      <c r="B26" s="27">
        <v>2016</v>
      </c>
      <c r="C26" s="27" t="s">
        <v>75</v>
      </c>
      <c r="D26" s="34" t="s">
        <v>102</v>
      </c>
      <c r="E26" s="27">
        <v>11</v>
      </c>
      <c r="F26" s="27">
        <v>0</v>
      </c>
      <c r="G26" s="27">
        <v>4</v>
      </c>
      <c r="H26" s="27">
        <v>0</v>
      </c>
      <c r="I26" s="27">
        <v>21</v>
      </c>
      <c r="J26" s="27">
        <v>8</v>
      </c>
      <c r="K26" s="27">
        <v>1</v>
      </c>
      <c r="L26" s="27">
        <v>8</v>
      </c>
      <c r="M26" s="31">
        <v>4</v>
      </c>
      <c r="N26" s="32">
        <v>0.44700000000000001</v>
      </c>
      <c r="O26" s="138">
        <v>47</v>
      </c>
      <c r="P26" s="20"/>
      <c r="Q26" s="20"/>
      <c r="R26" s="20"/>
      <c r="S26" s="20"/>
      <c r="T26" s="138" t="e">
        <v>#DIV/0!</v>
      </c>
      <c r="U26" s="27"/>
      <c r="V26" s="27"/>
      <c r="W26" s="28"/>
      <c r="X26" s="27"/>
      <c r="Y26" s="27"/>
      <c r="Z26" s="32"/>
      <c r="AA26" s="26"/>
      <c r="AB26" s="20"/>
      <c r="AC26" s="20"/>
      <c r="AD26" s="20"/>
      <c r="AE26" s="20"/>
      <c r="AF26" s="26"/>
      <c r="AG26" s="5"/>
      <c r="AH26" s="5"/>
      <c r="AI26" s="5"/>
      <c r="AJ26" s="5"/>
      <c r="AK26" s="26"/>
      <c r="AL26" s="27"/>
      <c r="AM26" s="27"/>
      <c r="AN26" s="27"/>
      <c r="AO26" s="27"/>
      <c r="AP26" s="27"/>
      <c r="AQ26" s="27"/>
      <c r="AR26" s="41"/>
    </row>
    <row r="27" spans="1:44" s="4" customFormat="1" ht="15" customHeight="1" x14ac:dyDescent="0.25">
      <c r="A27" s="2"/>
      <c r="B27" s="157">
        <v>2017</v>
      </c>
      <c r="C27" s="157" t="s">
        <v>114</v>
      </c>
      <c r="D27" s="158" t="s">
        <v>150</v>
      </c>
      <c r="E27" s="157"/>
      <c r="F27" s="159" t="s">
        <v>151</v>
      </c>
      <c r="G27" s="157"/>
      <c r="H27" s="157"/>
      <c r="I27" s="157"/>
      <c r="J27" s="157"/>
      <c r="K27" s="157"/>
      <c r="L27" s="157"/>
      <c r="M27" s="160"/>
      <c r="N27" s="161"/>
      <c r="O27" s="138"/>
      <c r="P27" s="20"/>
      <c r="Q27" s="20"/>
      <c r="R27" s="20"/>
      <c r="S27" s="20"/>
      <c r="T27" s="138"/>
      <c r="U27" s="27"/>
      <c r="V27" s="27"/>
      <c r="W27" s="28"/>
      <c r="X27" s="27"/>
      <c r="Y27" s="27"/>
      <c r="Z27" s="32"/>
      <c r="AA27" s="26"/>
      <c r="AB27" s="20"/>
      <c r="AC27" s="20"/>
      <c r="AD27" s="20"/>
      <c r="AE27" s="20"/>
      <c r="AF27" s="26"/>
      <c r="AG27" s="5"/>
      <c r="AH27" s="5"/>
      <c r="AI27" s="5"/>
      <c r="AJ27" s="5"/>
      <c r="AK27" s="26"/>
      <c r="AL27" s="27"/>
      <c r="AM27" s="27"/>
      <c r="AN27" s="27"/>
      <c r="AO27" s="27"/>
      <c r="AP27" s="27"/>
      <c r="AQ27" s="27"/>
      <c r="AR27" s="41"/>
    </row>
    <row r="28" spans="1:44" s="4" customFormat="1" ht="15" customHeight="1" x14ac:dyDescent="0.25">
      <c r="A28" s="2"/>
      <c r="B28" s="157">
        <v>2018</v>
      </c>
      <c r="C28" s="157" t="s">
        <v>205</v>
      </c>
      <c r="D28" s="158" t="s">
        <v>150</v>
      </c>
      <c r="E28" s="157"/>
      <c r="F28" s="159" t="s">
        <v>151</v>
      </c>
      <c r="G28" s="157"/>
      <c r="H28" s="157"/>
      <c r="I28" s="157"/>
      <c r="J28" s="157"/>
      <c r="K28" s="157"/>
      <c r="L28" s="157"/>
      <c r="M28" s="160"/>
      <c r="N28" s="161"/>
      <c r="O28" s="138"/>
      <c r="P28" s="20"/>
      <c r="Q28" s="20"/>
      <c r="R28" s="20"/>
      <c r="S28" s="20"/>
      <c r="T28" s="138"/>
      <c r="U28" s="27"/>
      <c r="V28" s="27"/>
      <c r="W28" s="28"/>
      <c r="X28" s="27"/>
      <c r="Y28" s="27"/>
      <c r="Z28" s="32"/>
      <c r="AA28" s="26"/>
      <c r="AB28" s="20"/>
      <c r="AC28" s="20"/>
      <c r="AD28" s="20"/>
      <c r="AE28" s="20"/>
      <c r="AF28" s="26"/>
      <c r="AG28" s="5"/>
      <c r="AH28" s="5"/>
      <c r="AI28" s="5"/>
      <c r="AJ28" s="5"/>
      <c r="AK28" s="26"/>
      <c r="AL28" s="27"/>
      <c r="AM28" s="27"/>
      <c r="AN28" s="27"/>
      <c r="AO28" s="27"/>
      <c r="AP28" s="27"/>
      <c r="AQ28" s="27"/>
      <c r="AR28" s="41"/>
    </row>
    <row r="29" spans="1:44" s="4" customFormat="1" ht="15" customHeight="1" x14ac:dyDescent="0.25">
      <c r="A29" s="2"/>
      <c r="B29" s="157">
        <v>2019</v>
      </c>
      <c r="C29" s="157" t="s">
        <v>36</v>
      </c>
      <c r="D29" s="158" t="s">
        <v>137</v>
      </c>
      <c r="E29" s="157"/>
      <c r="F29" s="159" t="s">
        <v>151</v>
      </c>
      <c r="G29" s="157"/>
      <c r="H29" s="157"/>
      <c r="I29" s="157"/>
      <c r="J29" s="157"/>
      <c r="K29" s="157"/>
      <c r="L29" s="157"/>
      <c r="M29" s="160"/>
      <c r="N29" s="161"/>
      <c r="O29" s="138"/>
      <c r="P29" s="20"/>
      <c r="Q29" s="20"/>
      <c r="R29" s="20"/>
      <c r="S29" s="20"/>
      <c r="T29" s="138"/>
      <c r="U29" s="27"/>
      <c r="V29" s="27"/>
      <c r="W29" s="28"/>
      <c r="X29" s="27"/>
      <c r="Y29" s="27"/>
      <c r="Z29" s="32"/>
      <c r="AA29" s="26"/>
      <c r="AB29" s="20"/>
      <c r="AC29" s="20"/>
      <c r="AD29" s="20"/>
      <c r="AE29" s="20"/>
      <c r="AF29" s="26"/>
      <c r="AG29" s="5"/>
      <c r="AH29" s="5"/>
      <c r="AI29" s="5"/>
      <c r="AJ29" s="5"/>
      <c r="AK29" s="26"/>
      <c r="AL29" s="27"/>
      <c r="AM29" s="27"/>
      <c r="AN29" s="27"/>
      <c r="AO29" s="27"/>
      <c r="AP29" s="27"/>
      <c r="AQ29" s="27"/>
      <c r="AR29" s="41"/>
    </row>
    <row r="30" spans="1:44" s="4" customFormat="1" ht="15" customHeight="1" x14ac:dyDescent="0.25">
      <c r="A30" s="1"/>
      <c r="B30" s="18" t="s">
        <v>7</v>
      </c>
      <c r="C30" s="19"/>
      <c r="D30" s="17"/>
      <c r="E30" s="20">
        <v>447</v>
      </c>
      <c r="F30" s="20">
        <v>10</v>
      </c>
      <c r="G30" s="20">
        <v>460</v>
      </c>
      <c r="H30" s="20">
        <v>90</v>
      </c>
      <c r="I30" s="20">
        <v>1223</v>
      </c>
      <c r="J30" s="20">
        <v>142</v>
      </c>
      <c r="K30" s="20">
        <v>208</v>
      </c>
      <c r="L30" s="20">
        <v>403</v>
      </c>
      <c r="M30" s="19">
        <v>470</v>
      </c>
      <c r="N30" s="36">
        <v>0.45359186740427304</v>
      </c>
      <c r="O30" s="139">
        <v>2696.2564540646322</v>
      </c>
      <c r="P30" s="76" t="s">
        <v>64</v>
      </c>
      <c r="Q30" s="76" t="s">
        <v>64</v>
      </c>
      <c r="R30" s="76" t="s">
        <v>64</v>
      </c>
      <c r="S30" s="76" t="s">
        <v>64</v>
      </c>
      <c r="T30" s="139" t="e">
        <v>#DIV/0!</v>
      </c>
      <c r="U30" s="20">
        <v>115</v>
      </c>
      <c r="V30" s="20">
        <v>6</v>
      </c>
      <c r="W30" s="20">
        <v>118</v>
      </c>
      <c r="X30" s="20">
        <v>31</v>
      </c>
      <c r="Y30" s="20">
        <v>311</v>
      </c>
      <c r="Z30" s="36">
        <v>0.45100000000000001</v>
      </c>
      <c r="AA30" s="88">
        <v>0</v>
      </c>
      <c r="AB30" s="76" t="s">
        <v>64</v>
      </c>
      <c r="AC30" s="76" t="s">
        <v>64</v>
      </c>
      <c r="AD30" s="76" t="s">
        <v>64</v>
      </c>
      <c r="AE30" s="76" t="s">
        <v>64</v>
      </c>
      <c r="AF30" s="26"/>
      <c r="AG30" s="76" t="s">
        <v>183</v>
      </c>
      <c r="AH30" s="76" t="s">
        <v>175</v>
      </c>
      <c r="AI30" s="76" t="s">
        <v>104</v>
      </c>
      <c r="AJ30" s="76" t="s">
        <v>104</v>
      </c>
      <c r="AK30" s="26"/>
      <c r="AL30" s="20">
        <v>5</v>
      </c>
      <c r="AM30" s="20">
        <v>0</v>
      </c>
      <c r="AN30" s="20">
        <v>0</v>
      </c>
      <c r="AO30" s="20">
        <v>1</v>
      </c>
      <c r="AP30" s="20">
        <v>3</v>
      </c>
      <c r="AQ30" s="20">
        <v>1</v>
      </c>
      <c r="AR30" s="41"/>
    </row>
    <row r="31" spans="1:44" s="4" customFormat="1" ht="15" customHeight="1" x14ac:dyDescent="0.25">
      <c r="A31" s="1"/>
      <c r="B31" s="18" t="s">
        <v>465</v>
      </c>
      <c r="C31" s="19"/>
      <c r="D31" s="17"/>
      <c r="E31" s="19" t="s">
        <v>190</v>
      </c>
      <c r="F31" s="16"/>
      <c r="G31" s="16" t="s">
        <v>301</v>
      </c>
      <c r="H31" s="16"/>
      <c r="I31" s="16"/>
      <c r="J31" s="16"/>
      <c r="K31" s="16"/>
      <c r="L31" s="16"/>
      <c r="M31" s="16"/>
      <c r="N31" s="94"/>
      <c r="O31" s="26"/>
      <c r="P31" s="24"/>
      <c r="Q31" s="22"/>
      <c r="R31" s="91"/>
      <c r="S31" s="92"/>
      <c r="T31" s="26"/>
      <c r="U31" s="19" t="s">
        <v>210</v>
      </c>
      <c r="V31" s="16" t="s">
        <v>207</v>
      </c>
      <c r="W31" s="16" t="s">
        <v>208</v>
      </c>
      <c r="X31" s="16"/>
      <c r="Y31" s="16" t="s">
        <v>209</v>
      </c>
      <c r="Z31" s="17"/>
      <c r="AA31" s="26"/>
      <c r="AB31" s="89"/>
      <c r="AC31" s="90"/>
      <c r="AD31" s="91"/>
      <c r="AE31" s="92"/>
      <c r="AF31" s="26"/>
      <c r="AG31" s="103">
        <v>0.5</v>
      </c>
      <c r="AH31" s="93">
        <v>0.42899999999999999</v>
      </c>
      <c r="AI31" s="93">
        <v>0.33300000000000002</v>
      </c>
      <c r="AJ31" s="168">
        <v>0.33300000000000002</v>
      </c>
      <c r="AK31" s="26"/>
      <c r="AL31" s="19"/>
      <c r="AM31" s="16"/>
      <c r="AN31" s="16"/>
      <c r="AO31" s="16"/>
      <c r="AP31" s="16"/>
      <c r="AQ31" s="17"/>
      <c r="AR31" s="41"/>
    </row>
    <row r="32" spans="1:44" ht="15" customHeight="1" x14ac:dyDescent="0.25">
      <c r="A32" s="2"/>
      <c r="B32" s="34" t="s">
        <v>2</v>
      </c>
      <c r="C32" s="31"/>
      <c r="D32" s="37">
        <v>1145</v>
      </c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38"/>
      <c r="P32" s="38"/>
      <c r="Q32" s="40"/>
      <c r="R32" s="38"/>
      <c r="S32" s="38"/>
      <c r="T32" s="26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26"/>
      <c r="AG32" s="38"/>
      <c r="AH32" s="38"/>
      <c r="AI32" s="38"/>
      <c r="AJ32" s="38"/>
      <c r="AK32" s="26"/>
      <c r="AL32" s="38"/>
      <c r="AM32" s="38"/>
      <c r="AN32" s="38"/>
      <c r="AO32" s="38"/>
      <c r="AP32" s="38"/>
      <c r="AQ32" s="38"/>
      <c r="AR32" s="41"/>
    </row>
    <row r="33" spans="1:48" s="4" customFormat="1" ht="10.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9"/>
      <c r="O33" s="30"/>
      <c r="P33" s="38"/>
      <c r="Q33" s="40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26"/>
      <c r="AG33" s="38"/>
      <c r="AH33" s="38"/>
      <c r="AI33" s="38"/>
      <c r="AJ33" s="38"/>
      <c r="AK33" s="26"/>
      <c r="AL33" s="38"/>
      <c r="AM33" s="38"/>
      <c r="AN33" s="38"/>
      <c r="AO33" s="38"/>
      <c r="AP33" s="38"/>
      <c r="AQ33" s="38"/>
      <c r="AR33" s="41"/>
    </row>
    <row r="34" spans="1:48" ht="15" customHeight="1" x14ac:dyDescent="0.25">
      <c r="A34" s="2"/>
      <c r="B34" s="24" t="s">
        <v>24</v>
      </c>
      <c r="C34" s="42"/>
      <c r="D34" s="42"/>
      <c r="E34" s="20" t="s">
        <v>3</v>
      </c>
      <c r="F34" s="20" t="s">
        <v>8</v>
      </c>
      <c r="G34" s="17" t="s">
        <v>5</v>
      </c>
      <c r="H34" s="20" t="s">
        <v>6</v>
      </c>
      <c r="I34" s="20" t="s">
        <v>16</v>
      </c>
      <c r="J34" s="38"/>
      <c r="K34" s="20" t="s">
        <v>26</v>
      </c>
      <c r="L34" s="20" t="s">
        <v>27</v>
      </c>
      <c r="M34" s="20" t="s">
        <v>28</v>
      </c>
      <c r="N34" s="20" t="s">
        <v>21</v>
      </c>
      <c r="O34" s="26"/>
      <c r="P34" s="43" t="s">
        <v>29</v>
      </c>
      <c r="Q34" s="14"/>
      <c r="R34" s="14"/>
      <c r="S34" s="14"/>
      <c r="T34" s="44"/>
      <c r="U34" s="44"/>
      <c r="V34" s="44"/>
      <c r="W34" s="44"/>
      <c r="X34" s="44"/>
      <c r="Y34" s="14"/>
      <c r="Z34" s="14"/>
      <c r="AA34" s="14"/>
      <c r="AB34" s="44"/>
      <c r="AC34" s="44"/>
      <c r="AD34" s="14"/>
      <c r="AE34" s="45"/>
      <c r="AF34" s="26"/>
      <c r="AG34" s="43" t="s">
        <v>66</v>
      </c>
      <c r="AH34" s="14"/>
      <c r="AI34" s="44"/>
      <c r="AJ34" s="45"/>
      <c r="AK34" s="26"/>
      <c r="AL34" s="12" t="s">
        <v>67</v>
      </c>
      <c r="AM34" s="14"/>
      <c r="AN34" s="14"/>
      <c r="AO34" s="14"/>
      <c r="AP34" s="14"/>
      <c r="AQ34" s="45"/>
      <c r="AR34" s="41"/>
    </row>
    <row r="35" spans="1:48" ht="15" customHeight="1" x14ac:dyDescent="0.25">
      <c r="A35" s="2"/>
      <c r="B35" s="43" t="s">
        <v>12</v>
      </c>
      <c r="C35" s="14"/>
      <c r="D35" s="45"/>
      <c r="E35" s="27">
        <v>447</v>
      </c>
      <c r="F35" s="27">
        <v>10</v>
      </c>
      <c r="G35" s="27">
        <v>460</v>
      </c>
      <c r="H35" s="27">
        <v>90</v>
      </c>
      <c r="I35" s="27">
        <v>1223</v>
      </c>
      <c r="J35" s="38"/>
      <c r="K35" s="46">
        <v>1.051454138702461</v>
      </c>
      <c r="L35" s="46">
        <v>0.20134228187919462</v>
      </c>
      <c r="M35" s="46">
        <v>2.7360178970917226</v>
      </c>
      <c r="N35" s="29">
        <v>0.45359186740427304</v>
      </c>
      <c r="O35" s="26">
        <v>3608</v>
      </c>
      <c r="P35" s="179" t="s">
        <v>9</v>
      </c>
      <c r="Q35" s="224"/>
      <c r="R35" s="180" t="s">
        <v>159</v>
      </c>
      <c r="S35" s="180"/>
      <c r="T35" s="180"/>
      <c r="U35" s="180"/>
      <c r="V35" s="180"/>
      <c r="W35" s="180"/>
      <c r="X35" s="180"/>
      <c r="Y35" s="180"/>
      <c r="Z35" s="225"/>
      <c r="AA35" s="180"/>
      <c r="AB35" s="225" t="s">
        <v>185</v>
      </c>
      <c r="AC35" s="226"/>
      <c r="AD35" s="226" t="s">
        <v>162</v>
      </c>
      <c r="AE35" s="181"/>
      <c r="AF35" s="26"/>
      <c r="AG35" s="203"/>
      <c r="AH35" s="206"/>
      <c r="AI35" s="206"/>
      <c r="AJ35" s="181"/>
      <c r="AK35" s="26"/>
      <c r="AL35" s="179" t="s">
        <v>68</v>
      </c>
      <c r="AM35" s="225">
        <v>2012</v>
      </c>
      <c r="AN35" s="180"/>
      <c r="AO35" s="180"/>
      <c r="AP35" s="180"/>
      <c r="AQ35" s="181"/>
      <c r="AR35" s="41"/>
    </row>
    <row r="36" spans="1:48" ht="15" customHeight="1" x14ac:dyDescent="0.25">
      <c r="A36" s="2"/>
      <c r="B36" s="47" t="s">
        <v>14</v>
      </c>
      <c r="C36" s="48"/>
      <c r="D36" s="49"/>
      <c r="E36" s="27">
        <v>115</v>
      </c>
      <c r="F36" s="27">
        <v>6</v>
      </c>
      <c r="G36" s="27">
        <v>118</v>
      </c>
      <c r="H36" s="27">
        <v>31</v>
      </c>
      <c r="I36" s="27">
        <v>311</v>
      </c>
      <c r="J36" s="38"/>
      <c r="K36" s="46">
        <v>1.0782608695652174</v>
      </c>
      <c r="L36" s="46">
        <v>0.26956521739130435</v>
      </c>
      <c r="M36" s="46">
        <v>2.7043478260869565</v>
      </c>
      <c r="N36" s="29">
        <v>0.45072463768115945</v>
      </c>
      <c r="O36" s="26">
        <v>522.94160583941607</v>
      </c>
      <c r="P36" s="227" t="s">
        <v>69</v>
      </c>
      <c r="Q36" s="228"/>
      <c r="R36" s="200" t="s">
        <v>160</v>
      </c>
      <c r="S36" s="200"/>
      <c r="T36" s="200"/>
      <c r="U36" s="200"/>
      <c r="V36" s="200"/>
      <c r="W36" s="200"/>
      <c r="X36" s="200"/>
      <c r="Y36" s="200"/>
      <c r="Z36" s="207"/>
      <c r="AA36" s="200"/>
      <c r="AB36" s="207" t="s">
        <v>186</v>
      </c>
      <c r="AC36" s="205"/>
      <c r="AD36" s="205" t="s">
        <v>163</v>
      </c>
      <c r="AE36" s="209"/>
      <c r="AF36" s="26"/>
      <c r="AG36" s="227"/>
      <c r="AH36" s="206"/>
      <c r="AI36" s="206"/>
      <c r="AJ36" s="209"/>
      <c r="AK36" s="26"/>
      <c r="AL36" s="227"/>
      <c r="AM36" s="207"/>
      <c r="AN36" s="200"/>
      <c r="AO36" s="200"/>
      <c r="AP36" s="200"/>
      <c r="AQ36" s="209"/>
      <c r="AR36" s="41"/>
    </row>
    <row r="37" spans="1:48" ht="15" customHeight="1" x14ac:dyDescent="0.25">
      <c r="A37" s="2"/>
      <c r="B37" s="50" t="s">
        <v>15</v>
      </c>
      <c r="C37" s="51"/>
      <c r="D37" s="52"/>
      <c r="E37" s="33">
        <v>14</v>
      </c>
      <c r="F37" s="33">
        <v>2</v>
      </c>
      <c r="G37" s="33">
        <v>29</v>
      </c>
      <c r="H37" s="33">
        <v>6</v>
      </c>
      <c r="I37" s="33">
        <v>64</v>
      </c>
      <c r="J37" s="38"/>
      <c r="K37" s="53">
        <v>2.2142857142857144</v>
      </c>
      <c r="L37" s="53">
        <v>0.42857142857142855</v>
      </c>
      <c r="M37" s="53">
        <v>4.5714285714285712</v>
      </c>
      <c r="N37" s="54">
        <v>0.56140350877192979</v>
      </c>
      <c r="O37" s="26">
        <v>150</v>
      </c>
      <c r="P37" s="227" t="s">
        <v>70</v>
      </c>
      <c r="Q37" s="228"/>
      <c r="R37" s="200" t="s">
        <v>160</v>
      </c>
      <c r="S37" s="200"/>
      <c r="T37" s="200"/>
      <c r="U37" s="200"/>
      <c r="V37" s="200"/>
      <c r="W37" s="200"/>
      <c r="X37" s="200"/>
      <c r="Y37" s="200"/>
      <c r="Z37" s="207"/>
      <c r="AA37" s="200"/>
      <c r="AB37" s="207" t="s">
        <v>186</v>
      </c>
      <c r="AC37" s="205"/>
      <c r="AD37" s="205" t="s">
        <v>163</v>
      </c>
      <c r="AE37" s="209"/>
      <c r="AF37" s="26"/>
      <c r="AG37" s="203"/>
      <c r="AH37" s="206"/>
      <c r="AI37" s="200"/>
      <c r="AJ37" s="209"/>
      <c r="AK37" s="26"/>
      <c r="AL37" s="227"/>
      <c r="AM37" s="207"/>
      <c r="AN37" s="200"/>
      <c r="AO37" s="200"/>
      <c r="AP37" s="200"/>
      <c r="AQ37" s="209"/>
      <c r="AR37" s="41"/>
    </row>
    <row r="38" spans="1:48" ht="15" customHeight="1" x14ac:dyDescent="0.25">
      <c r="A38" s="2"/>
      <c r="B38" s="55" t="s">
        <v>25</v>
      </c>
      <c r="C38" s="56"/>
      <c r="D38" s="57"/>
      <c r="E38" s="20">
        <v>576</v>
      </c>
      <c r="F38" s="20">
        <v>18</v>
      </c>
      <c r="G38" s="20">
        <v>607</v>
      </c>
      <c r="H38" s="20">
        <v>127</v>
      </c>
      <c r="I38" s="20">
        <v>1598</v>
      </c>
      <c r="J38" s="38"/>
      <c r="K38" s="58">
        <v>1.0850694444444444</v>
      </c>
      <c r="L38" s="58">
        <v>0.2204861111111111</v>
      </c>
      <c r="M38" s="58">
        <v>2.7743055555555554</v>
      </c>
      <c r="N38" s="36">
        <v>0.4627859832030119</v>
      </c>
      <c r="O38" s="26">
        <v>4280.9416058394163</v>
      </c>
      <c r="P38" s="213" t="s">
        <v>10</v>
      </c>
      <c r="Q38" s="229"/>
      <c r="R38" s="214" t="s">
        <v>161</v>
      </c>
      <c r="S38" s="214"/>
      <c r="T38" s="214"/>
      <c r="U38" s="214"/>
      <c r="V38" s="214"/>
      <c r="W38" s="214"/>
      <c r="X38" s="214"/>
      <c r="Y38" s="214"/>
      <c r="Z38" s="230"/>
      <c r="AA38" s="214"/>
      <c r="AB38" s="230" t="s">
        <v>187</v>
      </c>
      <c r="AC38" s="64"/>
      <c r="AD38" s="64" t="s">
        <v>164</v>
      </c>
      <c r="AE38" s="217"/>
      <c r="AF38" s="26"/>
      <c r="AG38" s="69"/>
      <c r="AH38" s="231"/>
      <c r="AI38" s="232"/>
      <c r="AJ38" s="217"/>
      <c r="AK38" s="26"/>
      <c r="AL38" s="213"/>
      <c r="AM38" s="230"/>
      <c r="AN38" s="214"/>
      <c r="AO38" s="214"/>
      <c r="AP38" s="214"/>
      <c r="AQ38" s="217"/>
      <c r="AR38" s="41"/>
    </row>
    <row r="39" spans="1:48" ht="13.5" customHeight="1" x14ac:dyDescent="0.25">
      <c r="A39" s="2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0"/>
      <c r="O39" s="26"/>
      <c r="P39" s="26"/>
      <c r="Q39" s="26"/>
      <c r="R39" s="26"/>
      <c r="S39" s="26"/>
      <c r="T39" s="26"/>
      <c r="U39" s="38"/>
      <c r="V39" s="40"/>
      <c r="W39" s="26"/>
      <c r="X39" s="26"/>
      <c r="Y39" s="26"/>
      <c r="Z39" s="26"/>
      <c r="AA39" s="26"/>
      <c r="AB39" s="26"/>
      <c r="AC39" s="26"/>
      <c r="AD39" s="26"/>
      <c r="AE39" s="38"/>
      <c r="AF39" s="38"/>
      <c r="AG39" s="38"/>
      <c r="AH39" s="38"/>
      <c r="AI39" s="38"/>
      <c r="AJ39" s="38"/>
      <c r="AK39" s="41"/>
      <c r="AL39" s="26"/>
      <c r="AM39" s="26"/>
      <c r="AN39" s="26"/>
      <c r="AO39" s="38"/>
      <c r="AP39" s="38"/>
      <c r="AQ39" s="38"/>
      <c r="AR39" s="41"/>
    </row>
    <row r="40" spans="1:48" ht="15" customHeight="1" x14ac:dyDescent="0.25">
      <c r="A40" s="2"/>
      <c r="B40" s="43" t="s">
        <v>155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3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3"/>
      <c r="AC40" s="13"/>
      <c r="AD40" s="13"/>
      <c r="AE40" s="14"/>
      <c r="AF40" s="14"/>
      <c r="AG40" s="14"/>
      <c r="AH40" s="14"/>
      <c r="AI40" s="14"/>
      <c r="AJ40" s="14"/>
      <c r="AK40" s="163"/>
      <c r="AL40" s="13"/>
      <c r="AM40" s="13"/>
      <c r="AN40" s="13"/>
      <c r="AO40" s="14"/>
      <c r="AP40" s="14"/>
      <c r="AQ40" s="45"/>
      <c r="AR40" s="41"/>
    </row>
    <row r="41" spans="1:48" ht="15" customHeight="1" x14ac:dyDescent="0.25">
      <c r="A41" s="2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40"/>
      <c r="O41" s="26"/>
      <c r="P41" s="26"/>
      <c r="Q41" s="26"/>
      <c r="R41" s="26"/>
      <c r="S41" s="26"/>
      <c r="T41" s="26"/>
      <c r="U41" s="38"/>
      <c r="V41" s="40"/>
      <c r="W41" s="26"/>
      <c r="X41" s="26"/>
      <c r="Y41" s="26"/>
      <c r="Z41" s="26"/>
      <c r="AA41" s="26"/>
      <c r="AB41" s="26"/>
      <c r="AC41" s="26"/>
      <c r="AD41" s="26"/>
      <c r="AE41" s="38"/>
      <c r="AF41" s="38"/>
      <c r="AG41" s="38"/>
      <c r="AH41" s="38"/>
      <c r="AI41" s="38"/>
      <c r="AJ41" s="38"/>
      <c r="AK41" s="41"/>
      <c r="AL41" s="26"/>
      <c r="AM41" s="26"/>
      <c r="AN41" s="26"/>
      <c r="AO41" s="38"/>
      <c r="AP41" s="38"/>
      <c r="AQ41" s="38"/>
      <c r="AR41" s="41"/>
    </row>
    <row r="42" spans="1:48" ht="15" customHeight="1" x14ac:dyDescent="0.25">
      <c r="A42" s="2"/>
      <c r="B42" s="38" t="s">
        <v>40</v>
      </c>
      <c r="C42" s="38"/>
      <c r="D42" s="38" t="s">
        <v>152</v>
      </c>
      <c r="E42" s="38"/>
      <c r="F42" s="38"/>
      <c r="G42" s="38"/>
      <c r="H42" s="38"/>
      <c r="I42" s="38"/>
      <c r="J42" s="38"/>
      <c r="K42" s="38"/>
      <c r="L42" s="38"/>
      <c r="M42" s="38" t="s">
        <v>153</v>
      </c>
      <c r="N42" s="40"/>
      <c r="O42" s="26"/>
      <c r="P42" s="164"/>
      <c r="Q42" s="164"/>
      <c r="R42" s="164"/>
      <c r="S42" s="26"/>
      <c r="T42" s="26"/>
      <c r="U42" s="38"/>
      <c r="V42" s="38" t="s">
        <v>156</v>
      </c>
      <c r="W42" s="38"/>
      <c r="X42" s="38"/>
      <c r="Y42" s="26"/>
      <c r="Z42" s="26"/>
      <c r="AA42" s="59"/>
      <c r="AB42" s="38" t="s">
        <v>78</v>
      </c>
      <c r="AC42" s="38"/>
      <c r="AD42" s="38"/>
      <c r="AE42" s="38"/>
      <c r="AF42" s="38"/>
      <c r="AG42" s="38"/>
      <c r="AH42" s="77" t="s">
        <v>157</v>
      </c>
      <c r="AI42" s="41"/>
      <c r="AJ42" s="41"/>
      <c r="AK42" s="41"/>
      <c r="AL42" s="26"/>
      <c r="AM42" s="26"/>
      <c r="AN42" s="26"/>
      <c r="AO42" s="26"/>
      <c r="AP42" s="26"/>
      <c r="AQ42" s="26"/>
      <c r="AR42" s="41"/>
    </row>
    <row r="43" spans="1:48" ht="15" customHeight="1" x14ac:dyDescent="0.25">
      <c r="A43" s="2"/>
      <c r="B43" s="38"/>
      <c r="C43" s="38"/>
      <c r="D43" s="38" t="s">
        <v>154</v>
      </c>
      <c r="E43" s="38"/>
      <c r="F43" s="38"/>
      <c r="G43" s="38"/>
      <c r="H43" s="38"/>
      <c r="I43" s="38"/>
      <c r="J43" s="38"/>
      <c r="K43" s="38"/>
      <c r="L43" s="38"/>
      <c r="M43" s="38" t="s">
        <v>79</v>
      </c>
      <c r="N43" s="40"/>
      <c r="O43" s="26"/>
      <c r="P43" s="26"/>
      <c r="Q43" s="26"/>
      <c r="R43" s="26"/>
      <c r="S43" s="26"/>
      <c r="T43" s="26"/>
      <c r="U43" s="38"/>
      <c r="V43" s="38" t="s">
        <v>158</v>
      </c>
      <c r="W43" s="38"/>
      <c r="X43" s="38"/>
      <c r="Y43" s="26"/>
      <c r="Z43" s="26"/>
      <c r="AA43" s="59"/>
      <c r="AB43" s="38" t="s">
        <v>107</v>
      </c>
      <c r="AC43" s="38"/>
      <c r="AD43" s="38"/>
      <c r="AE43" s="38"/>
      <c r="AF43" s="38"/>
      <c r="AG43" s="38"/>
      <c r="AH43" s="38"/>
      <c r="AI43" s="38"/>
      <c r="AJ43" s="41"/>
      <c r="AK43" s="41"/>
      <c r="AL43" s="26"/>
      <c r="AM43" s="26"/>
      <c r="AN43" s="26"/>
      <c r="AO43" s="38"/>
      <c r="AP43" s="38"/>
      <c r="AQ43" s="38"/>
      <c r="AR43" s="41"/>
    </row>
    <row r="44" spans="1:48" s="11" customFormat="1" ht="15" customHeight="1" x14ac:dyDescent="0.25">
      <c r="A44" s="2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0"/>
      <c r="O44" s="26"/>
      <c r="P44" s="26"/>
      <c r="Q44" s="26"/>
      <c r="R44" s="26"/>
      <c r="S44" s="26"/>
      <c r="T44" s="26"/>
      <c r="U44" s="38"/>
      <c r="V44" s="40"/>
      <c r="W44" s="38"/>
      <c r="X44" s="38"/>
      <c r="Y44" s="26"/>
      <c r="Z44" s="26"/>
      <c r="AA44" s="59"/>
      <c r="AB44" s="38"/>
      <c r="AC44" s="38"/>
      <c r="AD44" s="38"/>
      <c r="AE44" s="38"/>
      <c r="AF44" s="38"/>
      <c r="AG44" s="38"/>
      <c r="AH44" s="38"/>
      <c r="AI44" s="38"/>
      <c r="AJ44" s="38"/>
      <c r="AK44" s="41"/>
      <c r="AL44" s="41"/>
      <c r="AM44" s="41"/>
      <c r="AN44" s="38"/>
      <c r="AO44" s="38"/>
      <c r="AP44" s="38"/>
      <c r="AQ44" s="38"/>
      <c r="AR44" s="38"/>
      <c r="AS44" s="38"/>
      <c r="AT44" s="38"/>
      <c r="AU44" s="38"/>
      <c r="AV44" s="38"/>
    </row>
    <row r="45" spans="1:48" ht="15" customHeight="1" x14ac:dyDescent="0.2">
      <c r="A45" s="2"/>
      <c r="B45" s="193" t="s">
        <v>211</v>
      </c>
      <c r="C45" s="83"/>
      <c r="D45" s="83"/>
      <c r="E45" s="83"/>
      <c r="F45" s="83" t="s">
        <v>212</v>
      </c>
      <c r="G45" s="83" t="s">
        <v>3</v>
      </c>
      <c r="H45" s="83" t="s">
        <v>5</v>
      </c>
      <c r="I45" s="83" t="s">
        <v>6</v>
      </c>
      <c r="J45" s="83" t="s">
        <v>213</v>
      </c>
      <c r="K45" s="194" t="s">
        <v>16</v>
      </c>
      <c r="L45" s="38"/>
      <c r="M45" s="195" t="s">
        <v>214</v>
      </c>
      <c r="N45" s="84"/>
      <c r="O45" s="84"/>
      <c r="P45" s="83" t="s">
        <v>3</v>
      </c>
      <c r="Q45" s="83" t="s">
        <v>5</v>
      </c>
      <c r="R45" s="83" t="s">
        <v>6</v>
      </c>
      <c r="S45" s="83" t="s">
        <v>213</v>
      </c>
      <c r="T45" s="84"/>
      <c r="U45" s="194" t="s">
        <v>16</v>
      </c>
      <c r="V45" s="38"/>
      <c r="W45" s="195" t="s">
        <v>350</v>
      </c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196"/>
      <c r="AI45" s="197" t="s">
        <v>443</v>
      </c>
      <c r="AJ45" s="198"/>
      <c r="AK45" s="198"/>
      <c r="AL45" s="242" t="s">
        <v>3</v>
      </c>
      <c r="AM45" s="242" t="s">
        <v>5</v>
      </c>
      <c r="AN45" s="242" t="s">
        <v>6</v>
      </c>
      <c r="AO45" s="84"/>
      <c r="AP45" s="83" t="s">
        <v>444</v>
      </c>
      <c r="AQ45" s="85"/>
      <c r="AR45" s="26"/>
      <c r="AS45" s="26"/>
    </row>
    <row r="46" spans="1:48" ht="15" customHeight="1" x14ac:dyDescent="0.2">
      <c r="A46" s="2"/>
      <c r="B46" s="199">
        <v>1996</v>
      </c>
      <c r="C46" s="139" t="s">
        <v>36</v>
      </c>
      <c r="D46" s="200" t="s">
        <v>126</v>
      </c>
      <c r="E46" s="139"/>
      <c r="F46" s="139">
        <v>19</v>
      </c>
      <c r="G46" s="139">
        <v>4</v>
      </c>
      <c r="H46" s="201">
        <v>1.1200000000000001</v>
      </c>
      <c r="I46" s="201">
        <v>0.2</v>
      </c>
      <c r="J46" s="201">
        <v>1.32</v>
      </c>
      <c r="K46" s="202">
        <v>2.36</v>
      </c>
      <c r="L46" s="40"/>
      <c r="M46" s="203" t="s">
        <v>276</v>
      </c>
      <c r="N46" s="139"/>
      <c r="O46" s="139">
        <v>21</v>
      </c>
      <c r="P46" s="237" t="s">
        <v>431</v>
      </c>
      <c r="Q46" s="237" t="s">
        <v>384</v>
      </c>
      <c r="R46" s="237" t="s">
        <v>393</v>
      </c>
      <c r="S46" s="237" t="s">
        <v>413</v>
      </c>
      <c r="T46" s="204"/>
      <c r="U46" s="205" t="s">
        <v>365</v>
      </c>
      <c r="V46" s="40"/>
      <c r="W46" s="203" t="s">
        <v>216</v>
      </c>
      <c r="X46" s="206"/>
      <c r="Y46" s="206"/>
      <c r="Z46" s="200"/>
      <c r="AA46" s="200"/>
      <c r="AB46" s="200"/>
      <c r="AC46" s="200"/>
      <c r="AD46" s="200"/>
      <c r="AE46" s="200"/>
      <c r="AF46" s="200"/>
      <c r="AG46" s="207"/>
      <c r="AH46" s="208"/>
      <c r="AI46" s="227" t="s">
        <v>452</v>
      </c>
      <c r="AJ46" s="200"/>
      <c r="AK46" s="200"/>
      <c r="AL46" s="207">
        <v>272</v>
      </c>
      <c r="AM46" s="207">
        <v>323</v>
      </c>
      <c r="AN46" s="207">
        <v>55</v>
      </c>
      <c r="AO46" s="200"/>
      <c r="AP46" s="243">
        <v>0.60850111856823264</v>
      </c>
      <c r="AQ46" s="209"/>
      <c r="AR46" s="26"/>
      <c r="AS46" s="26"/>
    </row>
    <row r="47" spans="1:48" ht="15" customHeight="1" x14ac:dyDescent="0.2">
      <c r="A47" s="2"/>
      <c r="B47" s="199">
        <v>1997</v>
      </c>
      <c r="C47" s="139" t="s">
        <v>35</v>
      </c>
      <c r="D47" s="200" t="s">
        <v>126</v>
      </c>
      <c r="E47" s="139"/>
      <c r="F47" s="139">
        <v>20</v>
      </c>
      <c r="G47" s="139"/>
      <c r="H47" s="201"/>
      <c r="I47" s="201"/>
      <c r="J47" s="201"/>
      <c r="K47" s="202"/>
      <c r="L47" s="40"/>
      <c r="M47" s="203" t="s">
        <v>215</v>
      </c>
      <c r="N47" s="139"/>
      <c r="O47" s="139"/>
      <c r="P47" s="237" t="s">
        <v>432</v>
      </c>
      <c r="Q47" s="237" t="s">
        <v>385</v>
      </c>
      <c r="R47" s="237" t="s">
        <v>394</v>
      </c>
      <c r="S47" s="237" t="s">
        <v>414</v>
      </c>
      <c r="T47" s="204"/>
      <c r="U47" s="205" t="s">
        <v>366</v>
      </c>
      <c r="V47" s="40"/>
      <c r="W47" s="210" t="s">
        <v>352</v>
      </c>
      <c r="X47" s="206"/>
      <c r="Y47" s="206" t="s">
        <v>353</v>
      </c>
      <c r="Z47" s="234"/>
      <c r="AA47" s="234"/>
      <c r="AB47" s="234"/>
      <c r="AC47" s="234"/>
      <c r="AD47" s="234"/>
      <c r="AE47" s="234"/>
      <c r="AF47" s="234"/>
      <c r="AG47" s="234" t="s">
        <v>354</v>
      </c>
      <c r="AH47" s="209"/>
      <c r="AI47" s="200" t="s">
        <v>445</v>
      </c>
      <c r="AJ47" s="200"/>
      <c r="AK47" s="200"/>
      <c r="AL47" s="207"/>
      <c r="AM47" s="244">
        <v>1.1875</v>
      </c>
      <c r="AN47" s="244">
        <v>0.20220588235294118</v>
      </c>
      <c r="AO47" s="200"/>
      <c r="AP47" s="200"/>
      <c r="AQ47" s="209"/>
      <c r="AR47" s="26"/>
      <c r="AS47" s="26"/>
    </row>
    <row r="48" spans="1:48" ht="15" customHeight="1" x14ac:dyDescent="0.2">
      <c r="A48" s="2"/>
      <c r="B48" s="199">
        <v>1998</v>
      </c>
      <c r="C48" s="139" t="s">
        <v>56</v>
      </c>
      <c r="D48" s="200" t="s">
        <v>126</v>
      </c>
      <c r="E48" s="139"/>
      <c r="F48" s="139">
        <v>21</v>
      </c>
      <c r="G48" s="139">
        <v>27</v>
      </c>
      <c r="H48" s="201">
        <v>0.33333333333333331</v>
      </c>
      <c r="I48" s="201">
        <v>0.22222222222222221</v>
      </c>
      <c r="J48" s="201">
        <v>0.55555555555555558</v>
      </c>
      <c r="K48" s="202">
        <v>2.2962962962962963</v>
      </c>
      <c r="L48" s="40"/>
      <c r="M48" s="203" t="s">
        <v>217</v>
      </c>
      <c r="N48" s="139"/>
      <c r="O48" s="139"/>
      <c r="P48" s="237" t="s">
        <v>433</v>
      </c>
      <c r="Q48" s="237" t="s">
        <v>386</v>
      </c>
      <c r="R48" s="237" t="s">
        <v>395</v>
      </c>
      <c r="S48" s="237" t="s">
        <v>415</v>
      </c>
      <c r="T48" s="204"/>
      <c r="U48" s="205" t="s">
        <v>367</v>
      </c>
      <c r="V48" s="40"/>
      <c r="W48" s="210" t="s">
        <v>218</v>
      </c>
      <c r="X48" s="206"/>
      <c r="Y48" s="235" t="s">
        <v>359</v>
      </c>
      <c r="Z48" s="234"/>
      <c r="AA48" s="234"/>
      <c r="AB48" s="234"/>
      <c r="AC48" s="234"/>
      <c r="AD48" s="234"/>
      <c r="AE48" s="234"/>
      <c r="AF48" s="234"/>
      <c r="AG48" s="234" t="s">
        <v>340</v>
      </c>
      <c r="AH48" s="209"/>
      <c r="AI48" s="200"/>
      <c r="AJ48" s="200"/>
      <c r="AK48" s="200"/>
      <c r="AL48" s="207"/>
      <c r="AM48" s="207"/>
      <c r="AN48" s="207"/>
      <c r="AO48" s="200"/>
      <c r="AP48" s="200"/>
      <c r="AQ48" s="209"/>
      <c r="AR48" s="26"/>
      <c r="AS48" s="26"/>
    </row>
    <row r="49" spans="1:45" ht="15" customHeight="1" x14ac:dyDescent="0.2">
      <c r="A49" s="2"/>
      <c r="B49" s="199">
        <v>1999</v>
      </c>
      <c r="C49" s="139" t="s">
        <v>36</v>
      </c>
      <c r="D49" s="200" t="s">
        <v>126</v>
      </c>
      <c r="E49" s="139"/>
      <c r="F49" s="139">
        <v>22</v>
      </c>
      <c r="G49" s="139">
        <v>11</v>
      </c>
      <c r="H49" s="201">
        <v>0.63636363636363635</v>
      </c>
      <c r="I49" s="238">
        <v>0.81818181818181823</v>
      </c>
      <c r="J49" s="201">
        <v>1.4545454545454546</v>
      </c>
      <c r="K49" s="202">
        <v>3.1818181818181817</v>
      </c>
      <c r="L49" s="40"/>
      <c r="M49" s="203" t="s">
        <v>219</v>
      </c>
      <c r="N49" s="139"/>
      <c r="O49" s="139"/>
      <c r="P49" s="237" t="s">
        <v>434</v>
      </c>
      <c r="Q49" s="237" t="s">
        <v>387</v>
      </c>
      <c r="R49" s="237" t="s">
        <v>396</v>
      </c>
      <c r="S49" s="237" t="s">
        <v>416</v>
      </c>
      <c r="T49" s="204"/>
      <c r="U49" s="205" t="s">
        <v>368</v>
      </c>
      <c r="V49" s="40"/>
      <c r="W49" s="210" t="s">
        <v>220</v>
      </c>
      <c r="X49" s="206"/>
      <c r="Y49" s="236" t="s">
        <v>360</v>
      </c>
      <c r="Z49" s="234"/>
      <c r="AA49" s="234"/>
      <c r="AB49" s="234"/>
      <c r="AC49" s="234"/>
      <c r="AD49" s="234"/>
      <c r="AE49" s="234"/>
      <c r="AF49" s="234"/>
      <c r="AG49" s="234" t="s">
        <v>341</v>
      </c>
      <c r="AH49" s="209"/>
      <c r="AI49" s="227" t="s">
        <v>446</v>
      </c>
      <c r="AJ49" s="200"/>
      <c r="AK49" s="200"/>
      <c r="AL49" s="207">
        <v>85</v>
      </c>
      <c r="AM49" s="207">
        <v>89</v>
      </c>
      <c r="AN49" s="207">
        <v>23</v>
      </c>
      <c r="AO49" s="200"/>
      <c r="AP49" s="243">
        <v>0.19015659955257272</v>
      </c>
      <c r="AQ49" s="209"/>
      <c r="AR49" s="26"/>
      <c r="AS49" s="26"/>
    </row>
    <row r="50" spans="1:45" ht="15" customHeight="1" x14ac:dyDescent="0.2">
      <c r="A50" s="2"/>
      <c r="B50" s="199">
        <v>2000</v>
      </c>
      <c r="C50" s="139" t="s">
        <v>34</v>
      </c>
      <c r="D50" s="200" t="s">
        <v>76</v>
      </c>
      <c r="E50" s="139"/>
      <c r="F50" s="139">
        <v>23</v>
      </c>
      <c r="G50" s="139">
        <v>28</v>
      </c>
      <c r="H50" s="201">
        <v>0.9642857142857143</v>
      </c>
      <c r="I50" s="201">
        <v>0.35714285714285715</v>
      </c>
      <c r="J50" s="201">
        <v>1.3214285714285714</v>
      </c>
      <c r="K50" s="202">
        <v>3.25</v>
      </c>
      <c r="L50" s="40"/>
      <c r="M50" s="203" t="s">
        <v>221</v>
      </c>
      <c r="N50" s="139"/>
      <c r="O50" s="139"/>
      <c r="P50" s="237" t="s">
        <v>435</v>
      </c>
      <c r="Q50" s="237" t="s">
        <v>388</v>
      </c>
      <c r="R50" s="237" t="s">
        <v>397</v>
      </c>
      <c r="S50" s="237" t="s">
        <v>417</v>
      </c>
      <c r="T50" s="204"/>
      <c r="U50" s="205" t="s">
        <v>369</v>
      </c>
      <c r="V50" s="40"/>
      <c r="W50" s="210"/>
      <c r="X50" s="206"/>
      <c r="Y50" s="206"/>
      <c r="Z50" s="200"/>
      <c r="AA50" s="200"/>
      <c r="AB50" s="200"/>
      <c r="AC50" s="206"/>
      <c r="AD50" s="200"/>
      <c r="AE50" s="200"/>
      <c r="AF50" s="200"/>
      <c r="AG50" s="206"/>
      <c r="AH50" s="202"/>
      <c r="AI50" s="200" t="s">
        <v>445</v>
      </c>
      <c r="AJ50" s="200"/>
      <c r="AK50" s="200"/>
      <c r="AL50" s="207"/>
      <c r="AM50" s="244">
        <v>1.0470588235294118</v>
      </c>
      <c r="AN50" s="244">
        <v>0.27058823529411763</v>
      </c>
      <c r="AO50" s="200"/>
      <c r="AP50" s="200"/>
      <c r="AQ50" s="209"/>
      <c r="AR50" s="26"/>
      <c r="AS50" s="26"/>
    </row>
    <row r="51" spans="1:45" ht="15" customHeight="1" x14ac:dyDescent="0.2">
      <c r="A51" s="2"/>
      <c r="B51" s="199">
        <v>2001</v>
      </c>
      <c r="C51" s="139" t="s">
        <v>38</v>
      </c>
      <c r="D51" s="200" t="s">
        <v>76</v>
      </c>
      <c r="E51" s="139"/>
      <c r="F51" s="139">
        <v>24</v>
      </c>
      <c r="G51" s="139">
        <v>28</v>
      </c>
      <c r="H51" s="201">
        <v>0.8571428571428571</v>
      </c>
      <c r="I51" s="201">
        <v>0.32142857142857145</v>
      </c>
      <c r="J51" s="201">
        <v>1.1785714285714286</v>
      </c>
      <c r="K51" s="202">
        <v>2.3928571428571428</v>
      </c>
      <c r="L51" s="40"/>
      <c r="M51" s="203" t="s">
        <v>222</v>
      </c>
      <c r="N51" s="139"/>
      <c r="O51" s="139"/>
      <c r="P51" s="237" t="s">
        <v>436</v>
      </c>
      <c r="Q51" s="237" t="s">
        <v>389</v>
      </c>
      <c r="R51" s="237" t="s">
        <v>398</v>
      </c>
      <c r="S51" s="237" t="s">
        <v>418</v>
      </c>
      <c r="T51" s="204"/>
      <c r="U51" s="205" t="s">
        <v>370</v>
      </c>
      <c r="V51" s="40"/>
      <c r="W51" s="210" t="s">
        <v>223</v>
      </c>
      <c r="X51" s="206"/>
      <c r="Y51" s="206"/>
      <c r="Z51" s="200"/>
      <c r="AA51" s="200"/>
      <c r="AB51" s="200"/>
      <c r="AC51" s="206"/>
      <c r="AD51" s="200"/>
      <c r="AE51" s="200"/>
      <c r="AF51" s="200"/>
      <c r="AG51" s="206"/>
      <c r="AH51" s="205"/>
      <c r="AI51" s="200"/>
      <c r="AJ51" s="200"/>
      <c r="AK51" s="200"/>
      <c r="AL51" s="207"/>
      <c r="AM51" s="207"/>
      <c r="AN51" s="207"/>
      <c r="AO51" s="200"/>
      <c r="AP51" s="200"/>
      <c r="AQ51" s="209"/>
      <c r="AR51" s="26"/>
      <c r="AS51" s="26"/>
    </row>
    <row r="52" spans="1:45" ht="15" customHeight="1" x14ac:dyDescent="0.2">
      <c r="A52" s="2"/>
      <c r="B52" s="199">
        <v>2002</v>
      </c>
      <c r="C52" s="139" t="s">
        <v>56</v>
      </c>
      <c r="D52" s="200" t="s">
        <v>76</v>
      </c>
      <c r="E52" s="139"/>
      <c r="F52" s="139">
        <v>25</v>
      </c>
      <c r="G52" s="139">
        <v>29</v>
      </c>
      <c r="H52" s="201">
        <v>1.3103448275862069</v>
      </c>
      <c r="I52" s="201">
        <v>0.13793103448275862</v>
      </c>
      <c r="J52" s="201">
        <v>1.4482758620689655</v>
      </c>
      <c r="K52" s="202">
        <v>2.7931034482758621</v>
      </c>
      <c r="L52" s="40"/>
      <c r="M52" s="203" t="s">
        <v>224</v>
      </c>
      <c r="N52" s="139"/>
      <c r="O52" s="139"/>
      <c r="P52" s="237" t="s">
        <v>437</v>
      </c>
      <c r="Q52" s="237" t="s">
        <v>390</v>
      </c>
      <c r="R52" s="237" t="s">
        <v>399</v>
      </c>
      <c r="S52" s="237" t="s">
        <v>419</v>
      </c>
      <c r="T52" s="204"/>
      <c r="U52" s="205" t="s">
        <v>371</v>
      </c>
      <c r="V52" s="40"/>
      <c r="W52" s="210" t="s">
        <v>352</v>
      </c>
      <c r="X52" s="206"/>
      <c r="Y52" s="234" t="s">
        <v>361</v>
      </c>
      <c r="Z52" s="234"/>
      <c r="AA52" s="234"/>
      <c r="AB52" s="234"/>
      <c r="AC52" s="234"/>
      <c r="AD52" s="234"/>
      <c r="AE52" s="234"/>
      <c r="AF52" s="234"/>
      <c r="AG52" s="234" t="s">
        <v>355</v>
      </c>
      <c r="AH52" s="202">
        <v>0.93457943925233644</v>
      </c>
      <c r="AI52" s="227" t="s">
        <v>454</v>
      </c>
      <c r="AJ52" s="200"/>
      <c r="AK52" s="200"/>
      <c r="AL52" s="207">
        <v>27</v>
      </c>
      <c r="AM52" s="207">
        <v>18</v>
      </c>
      <c r="AN52" s="207">
        <v>4</v>
      </c>
      <c r="AO52" s="200"/>
      <c r="AP52" s="243">
        <v>6.0402684563758392E-2</v>
      </c>
      <c r="AQ52" s="209"/>
      <c r="AR52" s="26"/>
      <c r="AS52" s="26"/>
    </row>
    <row r="53" spans="1:45" ht="15" customHeight="1" x14ac:dyDescent="0.2">
      <c r="A53" s="2"/>
      <c r="B53" s="199">
        <v>2003</v>
      </c>
      <c r="C53" s="139" t="s">
        <v>36</v>
      </c>
      <c r="D53" s="200" t="s">
        <v>124</v>
      </c>
      <c r="E53" s="139"/>
      <c r="F53" s="139">
        <v>26</v>
      </c>
      <c r="G53" s="139">
        <v>26</v>
      </c>
      <c r="H53" s="201">
        <v>0.73076923076923073</v>
      </c>
      <c r="I53" s="201">
        <v>0.19230769230769232</v>
      </c>
      <c r="J53" s="201">
        <v>0.92307692307692313</v>
      </c>
      <c r="K53" s="202">
        <v>3.1538461538461537</v>
      </c>
      <c r="L53" s="40"/>
      <c r="M53" s="203" t="s">
        <v>225</v>
      </c>
      <c r="N53" s="139"/>
      <c r="O53" s="139"/>
      <c r="P53" s="237" t="s">
        <v>438</v>
      </c>
      <c r="Q53" s="237" t="s">
        <v>391</v>
      </c>
      <c r="R53" s="237" t="s">
        <v>400</v>
      </c>
      <c r="S53" s="237" t="s">
        <v>420</v>
      </c>
      <c r="T53" s="204"/>
      <c r="U53" s="205" t="s">
        <v>372</v>
      </c>
      <c r="V53" s="40"/>
      <c r="W53" s="210" t="s">
        <v>218</v>
      </c>
      <c r="X53" s="206"/>
      <c r="Y53" s="234" t="s">
        <v>362</v>
      </c>
      <c r="Z53" s="234"/>
      <c r="AA53" s="234"/>
      <c r="AB53" s="234"/>
      <c r="AC53" s="234"/>
      <c r="AD53" s="234"/>
      <c r="AE53" s="234"/>
      <c r="AF53" s="234"/>
      <c r="AG53" s="234" t="s">
        <v>342</v>
      </c>
      <c r="AH53" s="202">
        <v>1.0344827586206897</v>
      </c>
      <c r="AI53" s="200" t="s">
        <v>445</v>
      </c>
      <c r="AJ53" s="200"/>
      <c r="AK53" s="200"/>
      <c r="AL53" s="207"/>
      <c r="AM53" s="244">
        <v>0.66666666666666663</v>
      </c>
      <c r="AN53" s="244">
        <v>0.14814814814814814</v>
      </c>
      <c r="AO53" s="200"/>
      <c r="AP53" s="200"/>
      <c r="AQ53" s="209"/>
      <c r="AR53" s="26"/>
      <c r="AS53" s="26"/>
    </row>
    <row r="54" spans="1:45" ht="15" customHeight="1" x14ac:dyDescent="0.2">
      <c r="A54" s="2"/>
      <c r="B54" s="199">
        <v>2004</v>
      </c>
      <c r="C54" s="139" t="s">
        <v>74</v>
      </c>
      <c r="D54" s="200" t="s">
        <v>149</v>
      </c>
      <c r="E54" s="139"/>
      <c r="F54" s="139">
        <v>27</v>
      </c>
      <c r="G54" s="139">
        <v>27</v>
      </c>
      <c r="H54" s="201">
        <v>0.66666666666666663</v>
      </c>
      <c r="I54" s="201">
        <v>0.14814814814814814</v>
      </c>
      <c r="J54" s="201">
        <v>0.81481481481481477</v>
      </c>
      <c r="K54" s="202">
        <v>3.4814814814814814</v>
      </c>
      <c r="L54" s="40"/>
      <c r="M54" s="203" t="s">
        <v>226</v>
      </c>
      <c r="N54" s="139"/>
      <c r="O54" s="139"/>
      <c r="P54" s="237" t="s">
        <v>279</v>
      </c>
      <c r="Q54" s="237" t="s">
        <v>319</v>
      </c>
      <c r="R54" s="237" t="s">
        <v>401</v>
      </c>
      <c r="S54" s="237" t="s">
        <v>421</v>
      </c>
      <c r="T54" s="204"/>
      <c r="U54" s="205" t="s">
        <v>373</v>
      </c>
      <c r="V54" s="40"/>
      <c r="W54" s="210" t="s">
        <v>220</v>
      </c>
      <c r="X54" s="206"/>
      <c r="Y54" s="234" t="s">
        <v>363</v>
      </c>
      <c r="Z54" s="234"/>
      <c r="AA54" s="234"/>
      <c r="AB54" s="234"/>
      <c r="AC54" s="234"/>
      <c r="AD54" s="234"/>
      <c r="AE54" s="234"/>
      <c r="AF54" s="234"/>
      <c r="AG54" s="234" t="s">
        <v>343</v>
      </c>
      <c r="AH54" s="202">
        <v>1</v>
      </c>
      <c r="AI54" s="200"/>
      <c r="AJ54" s="200"/>
      <c r="AK54" s="200"/>
      <c r="AL54" s="200"/>
      <c r="AM54" s="200"/>
      <c r="AN54" s="200"/>
      <c r="AO54" s="200"/>
      <c r="AP54" s="200"/>
      <c r="AQ54" s="209"/>
      <c r="AR54" s="26"/>
      <c r="AS54" s="26"/>
    </row>
    <row r="55" spans="1:45" ht="15" customHeight="1" x14ac:dyDescent="0.2">
      <c r="A55" s="2"/>
      <c r="B55" s="199">
        <v>2005</v>
      </c>
      <c r="C55" s="139" t="s">
        <v>35</v>
      </c>
      <c r="D55" s="200" t="s">
        <v>126</v>
      </c>
      <c r="E55" s="139"/>
      <c r="F55" s="139">
        <v>28</v>
      </c>
      <c r="G55" s="139">
        <v>25</v>
      </c>
      <c r="H55" s="201">
        <v>1.1200000000000001</v>
      </c>
      <c r="I55" s="201">
        <v>0.2</v>
      </c>
      <c r="J55" s="201">
        <v>1.32</v>
      </c>
      <c r="K55" s="202">
        <v>2.36</v>
      </c>
      <c r="L55" s="40"/>
      <c r="M55" s="203" t="s">
        <v>228</v>
      </c>
      <c r="N55" s="139"/>
      <c r="O55" s="139"/>
      <c r="P55" s="237" t="s">
        <v>439</v>
      </c>
      <c r="Q55" s="237" t="s">
        <v>310</v>
      </c>
      <c r="R55" s="237" t="s">
        <v>402</v>
      </c>
      <c r="S55" s="237" t="s">
        <v>422</v>
      </c>
      <c r="T55" s="204"/>
      <c r="U55" s="205" t="s">
        <v>374</v>
      </c>
      <c r="V55" s="40"/>
      <c r="W55" s="199"/>
      <c r="X55" s="206"/>
      <c r="Y55" s="206"/>
      <c r="Z55" s="200"/>
      <c r="AA55" s="200"/>
      <c r="AB55" s="200"/>
      <c r="AC55" s="206"/>
      <c r="AD55" s="200"/>
      <c r="AE55" s="200"/>
      <c r="AF55" s="200"/>
      <c r="AG55" s="200"/>
      <c r="AH55" s="205"/>
      <c r="AI55" s="227" t="s">
        <v>455</v>
      </c>
      <c r="AJ55" s="200"/>
      <c r="AK55" s="200"/>
      <c r="AL55" s="207">
        <v>26</v>
      </c>
      <c r="AM55" s="207">
        <v>19</v>
      </c>
      <c r="AN55" s="207">
        <v>5</v>
      </c>
      <c r="AO55" s="200"/>
      <c r="AP55" s="243">
        <v>5.8165548098434001E-2</v>
      </c>
      <c r="AQ55" s="209"/>
      <c r="AR55" s="26"/>
      <c r="AS55" s="26"/>
    </row>
    <row r="56" spans="1:45" ht="15" customHeight="1" x14ac:dyDescent="0.2">
      <c r="A56" s="2"/>
      <c r="B56" s="199">
        <v>2006</v>
      </c>
      <c r="C56" s="139" t="s">
        <v>38</v>
      </c>
      <c r="D56" s="200" t="s">
        <v>126</v>
      </c>
      <c r="E56" s="139"/>
      <c r="F56" s="139">
        <v>29</v>
      </c>
      <c r="G56" s="139">
        <v>27</v>
      </c>
      <c r="H56" s="238">
        <v>2.0370370370370372</v>
      </c>
      <c r="I56" s="201">
        <v>0.25925925925925924</v>
      </c>
      <c r="J56" s="238">
        <v>2.2962962962962963</v>
      </c>
      <c r="K56" s="239">
        <v>3.5925925925925926</v>
      </c>
      <c r="L56" s="40"/>
      <c r="M56" s="203" t="s">
        <v>229</v>
      </c>
      <c r="N56" s="139"/>
      <c r="O56" s="139"/>
      <c r="P56" s="237" t="s">
        <v>440</v>
      </c>
      <c r="Q56" s="237" t="s">
        <v>336</v>
      </c>
      <c r="R56" s="237" t="s">
        <v>403</v>
      </c>
      <c r="S56" s="237" t="s">
        <v>423</v>
      </c>
      <c r="T56" s="204"/>
      <c r="U56" s="205" t="s">
        <v>331</v>
      </c>
      <c r="V56" s="40"/>
      <c r="W56" s="210" t="s">
        <v>231</v>
      </c>
      <c r="X56" s="206"/>
      <c r="Y56" s="206"/>
      <c r="Z56" s="200"/>
      <c r="AA56" s="200"/>
      <c r="AB56" s="200"/>
      <c r="AC56" s="206"/>
      <c r="AD56" s="200"/>
      <c r="AE56" s="200"/>
      <c r="AF56" s="200"/>
      <c r="AG56" s="200"/>
      <c r="AH56" s="205"/>
      <c r="AI56" s="200" t="s">
        <v>445</v>
      </c>
      <c r="AJ56" s="200"/>
      <c r="AK56" s="200"/>
      <c r="AL56" s="207"/>
      <c r="AM56" s="244">
        <v>0.73076923076923073</v>
      </c>
      <c r="AN56" s="244">
        <v>0.19230769230769232</v>
      </c>
      <c r="AO56" s="200"/>
      <c r="AP56" s="200"/>
      <c r="AQ56" s="209"/>
      <c r="AR56" s="26"/>
      <c r="AS56" s="26"/>
    </row>
    <row r="57" spans="1:45" ht="15" customHeight="1" x14ac:dyDescent="0.2">
      <c r="A57" s="2"/>
      <c r="B57" s="199">
        <v>2007</v>
      </c>
      <c r="C57" s="139" t="s">
        <v>114</v>
      </c>
      <c r="D57" s="200" t="s">
        <v>126</v>
      </c>
      <c r="E57" s="139"/>
      <c r="F57" s="139">
        <v>30</v>
      </c>
      <c r="G57" s="139">
        <v>26</v>
      </c>
      <c r="H57" s="201">
        <v>1.6923076923076923</v>
      </c>
      <c r="I57" s="201">
        <v>0.26923076923076922</v>
      </c>
      <c r="J57" s="201">
        <v>1.9615384615384615</v>
      </c>
      <c r="K57" s="202">
        <v>3.3461538461538463</v>
      </c>
      <c r="L57" s="40"/>
      <c r="M57" s="203" t="s">
        <v>230</v>
      </c>
      <c r="N57" s="139"/>
      <c r="O57" s="139"/>
      <c r="P57" s="237" t="s">
        <v>441</v>
      </c>
      <c r="Q57" s="237" t="s">
        <v>392</v>
      </c>
      <c r="R57" s="237" t="s">
        <v>404</v>
      </c>
      <c r="S57" s="237" t="s">
        <v>332</v>
      </c>
      <c r="T57" s="204"/>
      <c r="U57" s="205" t="s">
        <v>375</v>
      </c>
      <c r="V57" s="40"/>
      <c r="W57" s="210" t="s">
        <v>227</v>
      </c>
      <c r="X57" s="206"/>
      <c r="Y57" s="236" t="s">
        <v>364</v>
      </c>
      <c r="Z57" s="234"/>
      <c r="AA57" s="234"/>
      <c r="AB57" s="234"/>
      <c r="AC57" s="234"/>
      <c r="AD57" s="234"/>
      <c r="AE57" s="234"/>
      <c r="AF57" s="234"/>
      <c r="AG57" s="236" t="s">
        <v>356</v>
      </c>
      <c r="AH57" s="202">
        <v>1.2755102040816326</v>
      </c>
      <c r="AI57" s="200"/>
      <c r="AJ57" s="200"/>
      <c r="AK57" s="200"/>
      <c r="AL57" s="200"/>
      <c r="AM57" s="200"/>
      <c r="AN57" s="200"/>
      <c r="AO57" s="200"/>
      <c r="AP57" s="200"/>
      <c r="AQ57" s="209"/>
      <c r="AR57" s="26"/>
      <c r="AS57" s="26"/>
    </row>
    <row r="58" spans="1:45" ht="15" customHeight="1" x14ac:dyDescent="0.2">
      <c r="A58" s="2"/>
      <c r="B58" s="199">
        <v>2008</v>
      </c>
      <c r="C58" s="139" t="s">
        <v>38</v>
      </c>
      <c r="D58" s="200" t="s">
        <v>126</v>
      </c>
      <c r="E58" s="139"/>
      <c r="F58" s="139">
        <v>31</v>
      </c>
      <c r="G58" s="139">
        <v>24</v>
      </c>
      <c r="H58" s="201">
        <v>1</v>
      </c>
      <c r="I58" s="201">
        <v>0.125</v>
      </c>
      <c r="J58" s="201">
        <v>1.125</v>
      </c>
      <c r="K58" s="202">
        <v>2.625</v>
      </c>
      <c r="L58" s="40"/>
      <c r="M58" s="203" t="s">
        <v>232</v>
      </c>
      <c r="N58" s="139"/>
      <c r="O58" s="139"/>
      <c r="P58" s="237" t="s">
        <v>315</v>
      </c>
      <c r="Q58" s="237" t="s">
        <v>291</v>
      </c>
      <c r="R58" s="237" t="s">
        <v>405</v>
      </c>
      <c r="S58" s="237" t="s">
        <v>424</v>
      </c>
      <c r="T58" s="204"/>
      <c r="U58" s="205" t="s">
        <v>376</v>
      </c>
      <c r="V58" s="40"/>
      <c r="W58" s="210"/>
      <c r="X58" s="206"/>
      <c r="Y58" s="200"/>
      <c r="Z58" s="200"/>
      <c r="AA58" s="200"/>
      <c r="AB58" s="200"/>
      <c r="AC58" s="200"/>
      <c r="AD58" s="200"/>
      <c r="AE58" s="200"/>
      <c r="AF58" s="211"/>
      <c r="AG58" s="200"/>
      <c r="AH58" s="212"/>
      <c r="AI58" s="227" t="s">
        <v>453</v>
      </c>
      <c r="AJ58" s="200"/>
      <c r="AK58" s="200"/>
      <c r="AL58" s="207">
        <v>26</v>
      </c>
      <c r="AM58" s="207">
        <v>17</v>
      </c>
      <c r="AN58" s="207">
        <v>3</v>
      </c>
      <c r="AO58" s="200"/>
      <c r="AP58" s="243">
        <v>5.8165548098434001E-2</v>
      </c>
      <c r="AQ58" s="209"/>
      <c r="AR58" s="26"/>
      <c r="AS58" s="26"/>
    </row>
    <row r="59" spans="1:45" ht="15" customHeight="1" x14ac:dyDescent="0.2">
      <c r="A59" s="2"/>
      <c r="B59" s="199">
        <v>2009</v>
      </c>
      <c r="C59" s="139" t="s">
        <v>33</v>
      </c>
      <c r="D59" s="200" t="s">
        <v>126</v>
      </c>
      <c r="E59" s="139"/>
      <c r="F59" s="139">
        <v>32</v>
      </c>
      <c r="G59" s="139">
        <v>24</v>
      </c>
      <c r="H59" s="201">
        <v>1.125</v>
      </c>
      <c r="I59" s="201">
        <v>0.125</v>
      </c>
      <c r="J59" s="201">
        <v>1.25</v>
      </c>
      <c r="K59" s="202">
        <v>2.7083333333333335</v>
      </c>
      <c r="L59" s="40"/>
      <c r="M59" s="203" t="s">
        <v>233</v>
      </c>
      <c r="N59" s="139"/>
      <c r="O59" s="139"/>
      <c r="P59" s="237" t="s">
        <v>322</v>
      </c>
      <c r="Q59" s="237" t="s">
        <v>326</v>
      </c>
      <c r="R59" s="237" t="s">
        <v>406</v>
      </c>
      <c r="S59" s="237" t="s">
        <v>425</v>
      </c>
      <c r="T59" s="204"/>
      <c r="U59" s="205" t="s">
        <v>377</v>
      </c>
      <c r="V59" s="40"/>
      <c r="W59" s="203" t="s">
        <v>236</v>
      </c>
      <c r="X59" s="206"/>
      <c r="Y59" s="200"/>
      <c r="Z59" s="200"/>
      <c r="AA59" s="200"/>
      <c r="AB59" s="200"/>
      <c r="AC59" s="200"/>
      <c r="AD59" s="200"/>
      <c r="AE59" s="200"/>
      <c r="AF59" s="211"/>
      <c r="AG59" s="200"/>
      <c r="AH59" s="212"/>
      <c r="AI59" s="200" t="s">
        <v>445</v>
      </c>
      <c r="AJ59" s="200"/>
      <c r="AK59" s="200"/>
      <c r="AL59" s="207"/>
      <c r="AM59" s="244">
        <v>0.65384615384615385</v>
      </c>
      <c r="AN59" s="244">
        <v>0.11538461538461539</v>
      </c>
      <c r="AO59" s="200"/>
      <c r="AP59" s="200"/>
      <c r="AQ59" s="209"/>
      <c r="AR59" s="26"/>
      <c r="AS59" s="26"/>
    </row>
    <row r="60" spans="1:45" ht="15" customHeight="1" x14ac:dyDescent="0.2">
      <c r="A60" s="2"/>
      <c r="B60" s="199">
        <v>2010</v>
      </c>
      <c r="C60" s="139" t="s">
        <v>37</v>
      </c>
      <c r="D60" s="200" t="s">
        <v>126</v>
      </c>
      <c r="E60" s="139"/>
      <c r="F60" s="139">
        <v>33</v>
      </c>
      <c r="G60" s="139">
        <v>26</v>
      </c>
      <c r="H60" s="201">
        <v>1.1153846153846154</v>
      </c>
      <c r="I60" s="201">
        <v>0.11538461538461539</v>
      </c>
      <c r="J60" s="201">
        <v>1.2307692307692308</v>
      </c>
      <c r="K60" s="202">
        <v>2.1153846153846154</v>
      </c>
      <c r="L60" s="40"/>
      <c r="M60" s="203" t="s">
        <v>234</v>
      </c>
      <c r="N60" s="139"/>
      <c r="O60" s="139"/>
      <c r="P60" s="237" t="s">
        <v>442</v>
      </c>
      <c r="Q60" s="237" t="s">
        <v>207</v>
      </c>
      <c r="R60" s="237" t="s">
        <v>407</v>
      </c>
      <c r="S60" s="237" t="s">
        <v>314</v>
      </c>
      <c r="T60" s="204"/>
      <c r="U60" s="205" t="s">
        <v>378</v>
      </c>
      <c r="V60" s="40"/>
      <c r="W60" s="203">
        <v>1000</v>
      </c>
      <c r="X60" s="206"/>
      <c r="Y60" s="234" t="s">
        <v>357</v>
      </c>
      <c r="Z60" s="234"/>
      <c r="AA60" s="234"/>
      <c r="AB60" s="234"/>
      <c r="AC60" s="234"/>
      <c r="AD60" s="234"/>
      <c r="AE60" s="234"/>
      <c r="AF60" s="234"/>
      <c r="AG60" s="234" t="s">
        <v>358</v>
      </c>
      <c r="AH60" s="202">
        <v>2.785515320334262</v>
      </c>
      <c r="AI60" s="200"/>
      <c r="AJ60" s="200"/>
      <c r="AK60" s="200"/>
      <c r="AL60" s="200"/>
      <c r="AM60" s="200"/>
      <c r="AN60" s="200"/>
      <c r="AO60" s="200"/>
      <c r="AP60" s="200"/>
      <c r="AQ60" s="209"/>
      <c r="AR60" s="26"/>
      <c r="AS60" s="26"/>
    </row>
    <row r="61" spans="1:45" ht="15" customHeight="1" x14ac:dyDescent="0.2">
      <c r="A61" s="2"/>
      <c r="B61" s="199">
        <v>2011</v>
      </c>
      <c r="C61" s="139" t="s">
        <v>35</v>
      </c>
      <c r="D61" s="200" t="s">
        <v>77</v>
      </c>
      <c r="E61" s="139"/>
      <c r="F61" s="139">
        <v>34</v>
      </c>
      <c r="G61" s="139">
        <v>26</v>
      </c>
      <c r="H61" s="201">
        <v>0.65384615384615385</v>
      </c>
      <c r="I61" s="201">
        <v>0.11538461538461539</v>
      </c>
      <c r="J61" s="201">
        <v>0.76923076923076927</v>
      </c>
      <c r="K61" s="202">
        <v>2</v>
      </c>
      <c r="L61" s="40"/>
      <c r="M61" s="203" t="s">
        <v>235</v>
      </c>
      <c r="N61" s="139"/>
      <c r="O61" s="139"/>
      <c r="P61" s="237" t="s">
        <v>339</v>
      </c>
      <c r="Q61" s="237" t="s">
        <v>301</v>
      </c>
      <c r="R61" s="237" t="s">
        <v>408</v>
      </c>
      <c r="S61" s="237" t="s">
        <v>426</v>
      </c>
      <c r="T61" s="204"/>
      <c r="U61" s="205" t="s">
        <v>379</v>
      </c>
      <c r="V61" s="40"/>
      <c r="W61" s="203"/>
      <c r="X61" s="206"/>
      <c r="Y61" s="200"/>
      <c r="Z61" s="200"/>
      <c r="AA61" s="200"/>
      <c r="AB61" s="200"/>
      <c r="AC61" s="200"/>
      <c r="AD61" s="200"/>
      <c r="AE61" s="200"/>
      <c r="AF61" s="211"/>
      <c r="AG61" s="200"/>
      <c r="AH61" s="212"/>
      <c r="AI61" s="227" t="s">
        <v>456</v>
      </c>
      <c r="AJ61" s="200"/>
      <c r="AK61" s="200"/>
      <c r="AL61" s="207">
        <v>11</v>
      </c>
      <c r="AM61" s="207">
        <v>4</v>
      </c>
      <c r="AN61" s="207">
        <v>0</v>
      </c>
      <c r="AO61" s="200"/>
      <c r="AP61" s="243">
        <v>2.4608501118568233E-2</v>
      </c>
      <c r="AQ61" s="209"/>
      <c r="AR61" s="26"/>
      <c r="AS61" s="26"/>
    </row>
    <row r="62" spans="1:45" ht="15" customHeight="1" x14ac:dyDescent="0.2">
      <c r="A62" s="2"/>
      <c r="B62" s="199">
        <v>2012</v>
      </c>
      <c r="C62" s="139" t="s">
        <v>39</v>
      </c>
      <c r="D62" s="200" t="s">
        <v>126</v>
      </c>
      <c r="E62" s="139"/>
      <c r="F62" s="139">
        <v>35</v>
      </c>
      <c r="G62" s="139">
        <v>25</v>
      </c>
      <c r="H62" s="201">
        <v>1.6</v>
      </c>
      <c r="I62" s="201">
        <v>0.12</v>
      </c>
      <c r="J62" s="201">
        <v>1.72</v>
      </c>
      <c r="K62" s="202">
        <v>2.64</v>
      </c>
      <c r="L62" s="40"/>
      <c r="M62" s="203" t="s">
        <v>237</v>
      </c>
      <c r="N62" s="139"/>
      <c r="O62" s="139"/>
      <c r="P62" s="237" t="s">
        <v>290</v>
      </c>
      <c r="Q62" s="237" t="s">
        <v>206</v>
      </c>
      <c r="R62" s="237" t="s">
        <v>409</v>
      </c>
      <c r="S62" s="237" t="s">
        <v>427</v>
      </c>
      <c r="T62" s="204"/>
      <c r="U62" s="205" t="s">
        <v>380</v>
      </c>
      <c r="V62" s="40"/>
      <c r="W62" s="203"/>
      <c r="X62" s="206"/>
      <c r="Y62" s="200"/>
      <c r="Z62" s="200"/>
      <c r="AA62" s="200"/>
      <c r="AB62" s="200"/>
      <c r="AC62" s="200"/>
      <c r="AD62" s="200"/>
      <c r="AE62" s="200"/>
      <c r="AF62" s="211"/>
      <c r="AG62" s="200"/>
      <c r="AH62" s="212"/>
      <c r="AI62" s="200" t="s">
        <v>445</v>
      </c>
      <c r="AJ62" s="200"/>
      <c r="AK62" s="200"/>
      <c r="AL62" s="207"/>
      <c r="AM62" s="244">
        <v>0.36363636363636365</v>
      </c>
      <c r="AN62" s="244">
        <v>0</v>
      </c>
      <c r="AO62" s="200"/>
      <c r="AP62" s="200"/>
      <c r="AQ62" s="209"/>
      <c r="AR62" s="26"/>
      <c r="AS62" s="26"/>
    </row>
    <row r="63" spans="1:45" ht="15" customHeight="1" x14ac:dyDescent="0.2">
      <c r="A63" s="2"/>
      <c r="B63" s="199">
        <v>2013</v>
      </c>
      <c r="C63" s="139" t="s">
        <v>37</v>
      </c>
      <c r="D63" s="200" t="s">
        <v>126</v>
      </c>
      <c r="E63" s="139"/>
      <c r="F63" s="139">
        <v>36</v>
      </c>
      <c r="G63" s="139">
        <v>24</v>
      </c>
      <c r="H63" s="201">
        <v>0.875</v>
      </c>
      <c r="I63" s="201">
        <v>0.20833333333333334</v>
      </c>
      <c r="J63" s="201">
        <v>1.0833333333333333</v>
      </c>
      <c r="K63" s="202">
        <v>3.1666666666666665</v>
      </c>
      <c r="L63" s="40"/>
      <c r="M63" s="203" t="s">
        <v>238</v>
      </c>
      <c r="N63" s="139"/>
      <c r="O63" s="139"/>
      <c r="P63" s="237" t="s">
        <v>194</v>
      </c>
      <c r="Q63" s="237" t="s">
        <v>262</v>
      </c>
      <c r="R63" s="6" t="s">
        <v>410</v>
      </c>
      <c r="S63" s="237" t="s">
        <v>428</v>
      </c>
      <c r="T63" s="204"/>
      <c r="U63" s="205" t="s">
        <v>381</v>
      </c>
      <c r="V63" s="40"/>
      <c r="W63" s="203"/>
      <c r="X63" s="206"/>
      <c r="Y63" s="200"/>
      <c r="Z63" s="200"/>
      <c r="AA63" s="200"/>
      <c r="AB63" s="200"/>
      <c r="AC63" s="200"/>
      <c r="AD63" s="200"/>
      <c r="AE63" s="200"/>
      <c r="AF63" s="211"/>
      <c r="AG63" s="200"/>
      <c r="AH63" s="212"/>
      <c r="AI63" s="200"/>
      <c r="AJ63" s="200"/>
      <c r="AK63" s="200"/>
      <c r="AL63" s="207"/>
      <c r="AM63" s="207"/>
      <c r="AN63" s="207"/>
      <c r="AO63" s="200"/>
      <c r="AP63" s="200"/>
      <c r="AQ63" s="209"/>
      <c r="AR63" s="26"/>
      <c r="AS63" s="26"/>
    </row>
    <row r="64" spans="1:45" ht="15" customHeight="1" x14ac:dyDescent="0.2">
      <c r="A64" s="2"/>
      <c r="B64" s="199">
        <v>2014</v>
      </c>
      <c r="C64" s="139" t="s">
        <v>35</v>
      </c>
      <c r="D64" s="200" t="s">
        <v>126</v>
      </c>
      <c r="E64" s="139"/>
      <c r="F64" s="139">
        <v>37</v>
      </c>
      <c r="G64" s="139">
        <v>29</v>
      </c>
      <c r="H64" s="201">
        <v>1.3103448275862069</v>
      </c>
      <c r="I64" s="201">
        <v>3.4482758620689655E-2</v>
      </c>
      <c r="J64" s="201">
        <v>1.3448275862068966</v>
      </c>
      <c r="K64" s="202">
        <v>2.1379310344827585</v>
      </c>
      <c r="L64" s="40"/>
      <c r="M64" s="203" t="s">
        <v>239</v>
      </c>
      <c r="N64" s="139"/>
      <c r="O64" s="139"/>
      <c r="P64" s="6" t="s">
        <v>192</v>
      </c>
      <c r="Q64" s="6" t="s">
        <v>188</v>
      </c>
      <c r="R64" s="237" t="s">
        <v>411</v>
      </c>
      <c r="S64" s="6" t="s">
        <v>429</v>
      </c>
      <c r="T64" s="240"/>
      <c r="U64" s="241" t="s">
        <v>321</v>
      </c>
      <c r="V64" s="40"/>
      <c r="W64" s="203"/>
      <c r="X64" s="206"/>
      <c r="Y64" s="200"/>
      <c r="Z64" s="200"/>
      <c r="AA64" s="200"/>
      <c r="AB64" s="200"/>
      <c r="AC64" s="200"/>
      <c r="AD64" s="200"/>
      <c r="AE64" s="200"/>
      <c r="AF64" s="211"/>
      <c r="AG64" s="200"/>
      <c r="AH64" s="212"/>
      <c r="AI64" s="200" t="s">
        <v>7</v>
      </c>
      <c r="AJ64" s="200"/>
      <c r="AK64" s="200"/>
      <c r="AL64" s="200">
        <v>447</v>
      </c>
      <c r="AM64" s="200">
        <v>470</v>
      </c>
      <c r="AN64" s="200">
        <v>90</v>
      </c>
      <c r="AO64" s="200"/>
      <c r="AP64" s="200"/>
      <c r="AQ64" s="209"/>
      <c r="AR64" s="26"/>
      <c r="AS64" s="26"/>
    </row>
    <row r="65" spans="1:45" ht="15" customHeight="1" x14ac:dyDescent="0.2">
      <c r="A65" s="2"/>
      <c r="B65" s="199">
        <v>2015</v>
      </c>
      <c r="C65" s="139"/>
      <c r="D65" s="200"/>
      <c r="E65" s="139"/>
      <c r="F65" s="139">
        <v>38</v>
      </c>
      <c r="G65" s="139"/>
      <c r="H65" s="201"/>
      <c r="I65" s="201"/>
      <c r="J65" s="201"/>
      <c r="K65" s="202"/>
      <c r="L65" s="40"/>
      <c r="M65" s="203" t="s">
        <v>277</v>
      </c>
      <c r="N65" s="139"/>
      <c r="O65" s="139"/>
      <c r="P65" s="237" t="s">
        <v>181</v>
      </c>
      <c r="Q65" s="237" t="s">
        <v>188</v>
      </c>
      <c r="R65" s="237" t="s">
        <v>407</v>
      </c>
      <c r="S65" s="237" t="s">
        <v>429</v>
      </c>
      <c r="T65" s="204"/>
      <c r="U65" s="205" t="s">
        <v>382</v>
      </c>
      <c r="V65" s="40"/>
      <c r="W65" s="203"/>
      <c r="X65" s="206"/>
      <c r="Y65" s="200"/>
      <c r="Z65" s="200"/>
      <c r="AA65" s="200"/>
      <c r="AB65" s="200"/>
      <c r="AC65" s="200"/>
      <c r="AD65" s="200"/>
      <c r="AE65" s="200"/>
      <c r="AF65" s="211"/>
      <c r="AG65" s="200"/>
      <c r="AH65" s="212"/>
      <c r="AI65" s="200" t="s">
        <v>445</v>
      </c>
      <c r="AJ65" s="200"/>
      <c r="AK65" s="200"/>
      <c r="AL65" s="200"/>
      <c r="AM65" s="244">
        <v>1.051454138702461</v>
      </c>
      <c r="AN65" s="244">
        <v>0.20134228187919462</v>
      </c>
      <c r="AO65" s="200"/>
      <c r="AP65" s="200"/>
      <c r="AQ65" s="209"/>
      <c r="AR65" s="26"/>
      <c r="AS65" s="26"/>
    </row>
    <row r="66" spans="1:45" ht="15" customHeight="1" x14ac:dyDescent="0.2">
      <c r="A66" s="2"/>
      <c r="B66" s="199">
        <v>2016</v>
      </c>
      <c r="C66" s="139" t="s">
        <v>75</v>
      </c>
      <c r="D66" s="200" t="s">
        <v>102</v>
      </c>
      <c r="E66" s="139"/>
      <c r="F66" s="139">
        <v>39</v>
      </c>
      <c r="G66" s="139">
        <v>11</v>
      </c>
      <c r="H66" s="201">
        <v>0.36363636363636365</v>
      </c>
      <c r="I66" s="201">
        <v>0</v>
      </c>
      <c r="J66" s="201">
        <v>0.36363636363636365</v>
      </c>
      <c r="K66" s="202">
        <v>1.9090909090909092</v>
      </c>
      <c r="L66" s="40"/>
      <c r="M66" s="203" t="s">
        <v>278</v>
      </c>
      <c r="N66" s="139"/>
      <c r="O66" s="139"/>
      <c r="P66" s="237" t="s">
        <v>181</v>
      </c>
      <c r="Q66" s="237" t="s">
        <v>182</v>
      </c>
      <c r="R66" s="237" t="s">
        <v>412</v>
      </c>
      <c r="S66" s="237" t="s">
        <v>430</v>
      </c>
      <c r="T66" s="204"/>
      <c r="U66" s="205" t="s">
        <v>383</v>
      </c>
      <c r="V66" s="40"/>
      <c r="W66" s="203"/>
      <c r="X66" s="206"/>
      <c r="Y66" s="200"/>
      <c r="Z66" s="200"/>
      <c r="AA66" s="200"/>
      <c r="AB66" s="200"/>
      <c r="AC66" s="200"/>
      <c r="AD66" s="200"/>
      <c r="AE66" s="200"/>
      <c r="AF66" s="211"/>
      <c r="AG66" s="200"/>
      <c r="AH66" s="212"/>
      <c r="AI66" s="200"/>
      <c r="AJ66" s="200"/>
      <c r="AK66" s="200"/>
      <c r="AL66" s="200"/>
      <c r="AM66" s="200"/>
      <c r="AN66" s="200"/>
      <c r="AO66" s="200"/>
      <c r="AP66" s="200"/>
      <c r="AQ66" s="209"/>
      <c r="AR66" s="26"/>
      <c r="AS66" s="26"/>
    </row>
    <row r="67" spans="1:45" ht="15" customHeight="1" x14ac:dyDescent="0.2">
      <c r="A67" s="2"/>
      <c r="B67" s="199"/>
      <c r="C67" s="139"/>
      <c r="D67" s="200"/>
      <c r="E67" s="139"/>
      <c r="F67" s="139"/>
      <c r="G67" s="139"/>
      <c r="H67" s="201"/>
      <c r="I67" s="201"/>
      <c r="J67" s="201"/>
      <c r="K67" s="202"/>
      <c r="L67" s="40"/>
      <c r="M67" s="203"/>
      <c r="N67" s="139"/>
      <c r="O67" s="139"/>
      <c r="P67" s="237"/>
      <c r="Q67" s="237"/>
      <c r="R67" s="237"/>
      <c r="S67" s="237"/>
      <c r="T67" s="204"/>
      <c r="U67" s="205"/>
      <c r="V67" s="40"/>
      <c r="W67" s="203"/>
      <c r="X67" s="206"/>
      <c r="Y67" s="200"/>
      <c r="Z67" s="200"/>
      <c r="AA67" s="200"/>
      <c r="AB67" s="200"/>
      <c r="AC67" s="200"/>
      <c r="AD67" s="200"/>
      <c r="AE67" s="200"/>
      <c r="AF67" s="211"/>
      <c r="AG67" s="200"/>
      <c r="AH67" s="212"/>
      <c r="AI67" s="200"/>
      <c r="AJ67" s="200"/>
      <c r="AK67" s="200"/>
      <c r="AL67" s="200"/>
      <c r="AM67" s="200"/>
      <c r="AN67" s="200"/>
      <c r="AO67" s="200"/>
      <c r="AP67" s="200"/>
      <c r="AQ67" s="209"/>
      <c r="AR67" s="26"/>
      <c r="AS67" s="26"/>
    </row>
    <row r="68" spans="1:45" ht="15" customHeight="1" x14ac:dyDescent="0.2">
      <c r="A68" s="2"/>
      <c r="B68" s="199"/>
      <c r="C68" s="139"/>
      <c r="D68" s="200"/>
      <c r="E68" s="139"/>
      <c r="F68" s="139"/>
      <c r="G68" s="139"/>
      <c r="H68" s="201"/>
      <c r="I68" s="201"/>
      <c r="J68" s="201"/>
      <c r="K68" s="202"/>
      <c r="L68" s="40"/>
      <c r="M68" s="203"/>
      <c r="N68" s="139"/>
      <c r="O68" s="139"/>
      <c r="P68" s="237"/>
      <c r="Q68" s="237"/>
      <c r="R68" s="237"/>
      <c r="S68" s="237"/>
      <c r="T68" s="204"/>
      <c r="U68" s="205"/>
      <c r="V68" s="40"/>
      <c r="W68" s="203"/>
      <c r="X68" s="206"/>
      <c r="Y68" s="200"/>
      <c r="Z68" s="200"/>
      <c r="AA68" s="200"/>
      <c r="AB68" s="200"/>
      <c r="AC68" s="200"/>
      <c r="AD68" s="200"/>
      <c r="AE68" s="200"/>
      <c r="AF68" s="211"/>
      <c r="AG68" s="200"/>
      <c r="AH68" s="212"/>
      <c r="AI68" s="245" t="s">
        <v>447</v>
      </c>
      <c r="AJ68" s="198"/>
      <c r="AK68" s="198"/>
      <c r="AL68" s="242" t="s">
        <v>448</v>
      </c>
      <c r="AM68" s="242" t="s">
        <v>449</v>
      </c>
      <c r="AN68" s="242" t="s">
        <v>450</v>
      </c>
      <c r="AO68" s="242"/>
      <c r="AP68" s="84"/>
      <c r="AQ68" s="85"/>
      <c r="AR68" s="26"/>
      <c r="AS68" s="26"/>
    </row>
    <row r="69" spans="1:45" ht="15" customHeight="1" x14ac:dyDescent="0.2">
      <c r="A69" s="2"/>
      <c r="B69" s="193" t="s">
        <v>457</v>
      </c>
      <c r="C69" s="83"/>
      <c r="D69" s="84"/>
      <c r="E69" s="83"/>
      <c r="F69" s="83"/>
      <c r="G69" s="83"/>
      <c r="H69" s="247"/>
      <c r="I69" s="247"/>
      <c r="J69" s="247"/>
      <c r="K69" s="248"/>
      <c r="L69" s="40"/>
      <c r="M69" s="203"/>
      <c r="N69" s="139"/>
      <c r="O69" s="139"/>
      <c r="P69" s="237"/>
      <c r="Q69" s="237"/>
      <c r="R69" s="237"/>
      <c r="S69" s="237"/>
      <c r="T69" s="204"/>
      <c r="U69" s="205"/>
      <c r="V69" s="40"/>
      <c r="W69" s="203"/>
      <c r="X69" s="206"/>
      <c r="Y69" s="200"/>
      <c r="Z69" s="200"/>
      <c r="AA69" s="200"/>
      <c r="AB69" s="200"/>
      <c r="AC69" s="200"/>
      <c r="AD69" s="200"/>
      <c r="AE69" s="200"/>
      <c r="AF69" s="211"/>
      <c r="AG69" s="200"/>
      <c r="AH69" s="212"/>
      <c r="AI69" s="200" t="s">
        <v>452</v>
      </c>
      <c r="AJ69" s="200"/>
      <c r="AK69" s="200"/>
      <c r="AL69" s="244">
        <v>1.1875</v>
      </c>
      <c r="AM69" s="244">
        <v>1.23</v>
      </c>
      <c r="AN69" s="244">
        <v>-4.2499999999999982E-2</v>
      </c>
      <c r="AO69" s="207"/>
      <c r="AP69" s="200"/>
      <c r="AQ69" s="209"/>
      <c r="AR69" s="26"/>
      <c r="AS69" s="26"/>
    </row>
    <row r="70" spans="1:45" ht="15" customHeight="1" x14ac:dyDescent="0.2">
      <c r="A70" s="2"/>
      <c r="B70" s="203">
        <v>4638</v>
      </c>
      <c r="C70" s="200" t="s">
        <v>459</v>
      </c>
      <c r="D70" s="200"/>
      <c r="E70" s="139"/>
      <c r="F70" s="139"/>
      <c r="G70" s="139"/>
      <c r="H70" s="201"/>
      <c r="I70" s="201"/>
      <c r="J70" s="201"/>
      <c r="K70" s="202"/>
      <c r="L70" s="40"/>
      <c r="M70" s="203"/>
      <c r="N70" s="139"/>
      <c r="O70" s="139"/>
      <c r="P70" s="237"/>
      <c r="Q70" s="237"/>
      <c r="R70" s="237"/>
      <c r="S70" s="237"/>
      <c r="T70" s="204"/>
      <c r="U70" s="205"/>
      <c r="V70" s="40"/>
      <c r="W70" s="203"/>
      <c r="X70" s="206"/>
      <c r="Y70" s="200"/>
      <c r="Z70" s="200"/>
      <c r="AA70" s="200"/>
      <c r="AB70" s="200"/>
      <c r="AC70" s="200"/>
      <c r="AD70" s="200"/>
      <c r="AE70" s="200"/>
      <c r="AF70" s="211"/>
      <c r="AG70" s="200"/>
      <c r="AH70" s="212"/>
      <c r="AI70" s="227" t="s">
        <v>446</v>
      </c>
      <c r="AJ70" s="200"/>
      <c r="AK70" s="200"/>
      <c r="AL70" s="244">
        <v>1.0470588235294118</v>
      </c>
      <c r="AM70" s="244">
        <v>0.59</v>
      </c>
      <c r="AN70" s="244">
        <v>0.45705882352941185</v>
      </c>
      <c r="AO70" s="207"/>
      <c r="AP70" s="200"/>
      <c r="AQ70" s="209"/>
      <c r="AR70" s="26"/>
      <c r="AS70" s="26"/>
    </row>
    <row r="71" spans="1:45" ht="15" customHeight="1" x14ac:dyDescent="0.2">
      <c r="A71" s="2"/>
      <c r="B71" s="199"/>
      <c r="C71" s="139"/>
      <c r="D71" s="200"/>
      <c r="E71" s="139"/>
      <c r="F71" s="139"/>
      <c r="G71" s="139"/>
      <c r="H71" s="201"/>
      <c r="I71" s="201"/>
      <c r="J71" s="201"/>
      <c r="K71" s="202"/>
      <c r="L71" s="40"/>
      <c r="M71" s="203"/>
      <c r="N71" s="139"/>
      <c r="O71" s="139"/>
      <c r="P71" s="237"/>
      <c r="Q71" s="237"/>
      <c r="R71" s="237"/>
      <c r="S71" s="237"/>
      <c r="T71" s="204"/>
      <c r="U71" s="205"/>
      <c r="V71" s="40"/>
      <c r="W71" s="203"/>
      <c r="X71" s="206"/>
      <c r="Y71" s="200"/>
      <c r="Z71" s="200"/>
      <c r="AA71" s="200"/>
      <c r="AB71" s="200"/>
      <c r="AC71" s="200"/>
      <c r="AD71" s="200"/>
      <c r="AE71" s="200"/>
      <c r="AF71" s="211"/>
      <c r="AG71" s="200"/>
      <c r="AH71" s="212"/>
      <c r="AI71" s="227" t="s">
        <v>454</v>
      </c>
      <c r="AJ71" s="200"/>
      <c r="AK71" s="200"/>
      <c r="AL71" s="244">
        <v>0.66666666666666663</v>
      </c>
      <c r="AM71" s="244">
        <v>0</v>
      </c>
      <c r="AN71" s="244">
        <v>0.66666666666666663</v>
      </c>
      <c r="AO71" s="207"/>
      <c r="AP71" s="200"/>
      <c r="AQ71" s="209"/>
      <c r="AR71" s="26"/>
      <c r="AS71" s="26"/>
    </row>
    <row r="72" spans="1:45" ht="15" customHeight="1" x14ac:dyDescent="0.2">
      <c r="A72" s="2"/>
      <c r="B72" s="193" t="s">
        <v>458</v>
      </c>
      <c r="C72" s="83"/>
      <c r="D72" s="84"/>
      <c r="E72" s="83"/>
      <c r="F72" s="83"/>
      <c r="G72" s="83"/>
      <c r="H72" s="247"/>
      <c r="I72" s="247"/>
      <c r="J72" s="247"/>
      <c r="K72" s="248"/>
      <c r="L72" s="40"/>
      <c r="M72" s="203"/>
      <c r="N72" s="139"/>
      <c r="O72" s="139"/>
      <c r="P72" s="237"/>
      <c r="Q72" s="237"/>
      <c r="R72" s="237"/>
      <c r="S72" s="237"/>
      <c r="T72" s="204"/>
      <c r="U72" s="205"/>
      <c r="V72" s="40"/>
      <c r="W72" s="203"/>
      <c r="X72" s="206"/>
      <c r="Y72" s="200"/>
      <c r="Z72" s="200"/>
      <c r="AA72" s="200"/>
      <c r="AB72" s="200"/>
      <c r="AC72" s="200"/>
      <c r="AD72" s="200"/>
      <c r="AE72" s="200"/>
      <c r="AF72" s="211"/>
      <c r="AG72" s="200"/>
      <c r="AH72" s="212"/>
      <c r="AI72" s="227" t="s">
        <v>455</v>
      </c>
      <c r="AJ72" s="200"/>
      <c r="AK72" s="200"/>
      <c r="AL72" s="244">
        <v>0.73076923076923073</v>
      </c>
      <c r="AM72" s="244">
        <v>0.5</v>
      </c>
      <c r="AN72" s="244">
        <v>0.23076923076923073</v>
      </c>
      <c r="AO72" s="207"/>
      <c r="AP72" s="200"/>
      <c r="AQ72" s="209"/>
      <c r="AR72" s="26"/>
      <c r="AS72" s="26"/>
    </row>
    <row r="73" spans="1:45" ht="15" customHeight="1" x14ac:dyDescent="0.2">
      <c r="A73" s="2"/>
      <c r="B73" s="203">
        <v>3756</v>
      </c>
      <c r="C73" s="206" t="s">
        <v>463</v>
      </c>
      <c r="D73" s="200"/>
      <c r="E73" s="139"/>
      <c r="F73" s="139"/>
      <c r="G73" s="139"/>
      <c r="H73" s="201"/>
      <c r="I73" s="201"/>
      <c r="J73" s="201"/>
      <c r="K73" s="202"/>
      <c r="L73" s="40"/>
      <c r="M73" s="203"/>
      <c r="N73" s="139"/>
      <c r="O73" s="139"/>
      <c r="P73" s="237"/>
      <c r="Q73" s="237"/>
      <c r="R73" s="237"/>
      <c r="S73" s="237"/>
      <c r="T73" s="204"/>
      <c r="U73" s="205"/>
      <c r="V73" s="40"/>
      <c r="W73" s="203"/>
      <c r="X73" s="206"/>
      <c r="Y73" s="200"/>
      <c r="Z73" s="200"/>
      <c r="AA73" s="200"/>
      <c r="AB73" s="200"/>
      <c r="AC73" s="200"/>
      <c r="AD73" s="200"/>
      <c r="AE73" s="200"/>
      <c r="AF73" s="211"/>
      <c r="AG73" s="200"/>
      <c r="AH73" s="212"/>
      <c r="AI73" s="227" t="s">
        <v>453</v>
      </c>
      <c r="AJ73" s="200"/>
      <c r="AK73" s="200"/>
      <c r="AL73" s="244">
        <v>0.65384615384615385</v>
      </c>
      <c r="AM73" s="244">
        <v>1.42</v>
      </c>
      <c r="AN73" s="244">
        <v>-0.76615384615384607</v>
      </c>
      <c r="AO73" s="207"/>
      <c r="AP73" s="200"/>
      <c r="AQ73" s="209"/>
      <c r="AR73" s="26"/>
      <c r="AS73" s="26"/>
    </row>
    <row r="74" spans="1:45" ht="15" customHeight="1" x14ac:dyDescent="0.2">
      <c r="A74" s="2"/>
      <c r="B74" s="199"/>
      <c r="C74" s="139"/>
      <c r="D74" s="200"/>
      <c r="E74" s="139"/>
      <c r="F74" s="139"/>
      <c r="G74" s="139"/>
      <c r="H74" s="201"/>
      <c r="I74" s="201"/>
      <c r="J74" s="201"/>
      <c r="K74" s="202"/>
      <c r="L74" s="40"/>
      <c r="M74" s="203"/>
      <c r="N74" s="139"/>
      <c r="O74" s="139"/>
      <c r="P74" s="237"/>
      <c r="Q74" s="237"/>
      <c r="R74" s="237"/>
      <c r="S74" s="237"/>
      <c r="T74" s="204"/>
      <c r="U74" s="205"/>
      <c r="V74" s="40"/>
      <c r="W74" s="203"/>
      <c r="X74" s="206"/>
      <c r="Y74" s="200"/>
      <c r="Z74" s="200"/>
      <c r="AA74" s="200"/>
      <c r="AB74" s="200"/>
      <c r="AC74" s="200"/>
      <c r="AD74" s="200"/>
      <c r="AE74" s="200"/>
      <c r="AF74" s="211"/>
      <c r="AG74" s="200"/>
      <c r="AH74" s="212"/>
      <c r="AI74" s="227" t="s">
        <v>456</v>
      </c>
      <c r="AJ74" s="200"/>
      <c r="AK74" s="200"/>
      <c r="AL74" s="244">
        <v>0.36363636363636365</v>
      </c>
      <c r="AM74" s="244">
        <v>0</v>
      </c>
      <c r="AN74" s="244">
        <v>0.36363636363636365</v>
      </c>
      <c r="AO74" s="207"/>
      <c r="AP74" s="200"/>
      <c r="AQ74" s="209"/>
      <c r="AR74" s="26"/>
      <c r="AS74" s="26"/>
    </row>
    <row r="75" spans="1:45" ht="15" customHeight="1" x14ac:dyDescent="0.2">
      <c r="A75" s="2"/>
      <c r="B75" s="249" t="s">
        <v>460</v>
      </c>
      <c r="C75" s="198" t="s">
        <v>461</v>
      </c>
      <c r="D75" s="198"/>
      <c r="E75" s="83" t="s">
        <v>3</v>
      </c>
      <c r="F75" s="83"/>
      <c r="G75" s="83" t="s">
        <v>462</v>
      </c>
      <c r="H75" s="247"/>
      <c r="I75" s="252" t="s">
        <v>464</v>
      </c>
      <c r="J75" s="247"/>
      <c r="K75" s="248"/>
      <c r="L75" s="40"/>
      <c r="M75" s="203"/>
      <c r="N75" s="139"/>
      <c r="O75" s="139"/>
      <c r="P75" s="237"/>
      <c r="Q75" s="237"/>
      <c r="R75" s="237"/>
      <c r="S75" s="237"/>
      <c r="T75" s="204"/>
      <c r="U75" s="205"/>
      <c r="V75" s="40"/>
      <c r="W75" s="203"/>
      <c r="X75" s="206"/>
      <c r="Y75" s="200"/>
      <c r="Z75" s="200"/>
      <c r="AA75" s="200"/>
      <c r="AB75" s="200"/>
      <c r="AC75" s="200"/>
      <c r="AD75" s="200"/>
      <c r="AE75" s="200"/>
      <c r="AF75" s="211"/>
      <c r="AG75" s="200"/>
      <c r="AH75" s="212"/>
      <c r="AI75" s="227" t="s">
        <v>7</v>
      </c>
      <c r="AJ75" s="200"/>
      <c r="AK75" s="200"/>
      <c r="AL75" s="244">
        <v>1.051454138702461</v>
      </c>
      <c r="AM75" s="244">
        <v>5</v>
      </c>
      <c r="AN75" s="244">
        <v>-3.9485458612975393</v>
      </c>
      <c r="AO75" s="207"/>
      <c r="AP75" s="200"/>
      <c r="AQ75" s="209"/>
      <c r="AR75" s="26"/>
      <c r="AS75" s="26"/>
    </row>
    <row r="76" spans="1:45" ht="15" customHeight="1" x14ac:dyDescent="0.2">
      <c r="A76" s="2"/>
      <c r="B76" s="250"/>
      <c r="C76" s="251"/>
      <c r="D76" s="139"/>
      <c r="E76" s="139"/>
      <c r="F76" s="139"/>
      <c r="G76" s="139"/>
      <c r="H76" s="139"/>
      <c r="I76" s="201"/>
      <c r="J76" s="201"/>
      <c r="K76" s="202"/>
      <c r="L76" s="40"/>
      <c r="M76" s="203"/>
      <c r="N76" s="139"/>
      <c r="O76" s="139"/>
      <c r="P76" s="237"/>
      <c r="Q76" s="237"/>
      <c r="R76" s="237"/>
      <c r="S76" s="237"/>
      <c r="T76" s="204"/>
      <c r="U76" s="205"/>
      <c r="V76" s="40"/>
      <c r="W76" s="203"/>
      <c r="X76" s="206"/>
      <c r="Y76" s="200"/>
      <c r="Z76" s="200"/>
      <c r="AA76" s="200"/>
      <c r="AB76" s="200"/>
      <c r="AC76" s="200"/>
      <c r="AD76" s="200"/>
      <c r="AE76" s="200"/>
      <c r="AF76" s="211"/>
      <c r="AG76" s="200"/>
      <c r="AH76" s="212"/>
      <c r="AI76" s="246"/>
      <c r="AJ76" s="200"/>
      <c r="AK76" s="200"/>
      <c r="AL76" s="200"/>
      <c r="AM76" s="207"/>
      <c r="AN76" s="207"/>
      <c r="AO76" s="207"/>
      <c r="AP76" s="200"/>
      <c r="AQ76" s="209"/>
      <c r="AR76" s="26"/>
      <c r="AS76" s="26"/>
    </row>
    <row r="77" spans="1:45" ht="15" customHeight="1" x14ac:dyDescent="0.2">
      <c r="A77" s="2"/>
      <c r="B77" s="199"/>
      <c r="C77" s="139"/>
      <c r="D77" s="200"/>
      <c r="E77" s="139"/>
      <c r="F77" s="139"/>
      <c r="G77" s="139"/>
      <c r="H77" s="201"/>
      <c r="I77" s="201"/>
      <c r="J77" s="201"/>
      <c r="K77" s="202"/>
      <c r="L77" s="40"/>
      <c r="M77" s="203"/>
      <c r="N77" s="139"/>
      <c r="O77" s="139"/>
      <c r="P77" s="237"/>
      <c r="Q77" s="237"/>
      <c r="R77" s="237"/>
      <c r="S77" s="237"/>
      <c r="T77" s="204"/>
      <c r="U77" s="205"/>
      <c r="V77" s="40"/>
      <c r="W77" s="203"/>
      <c r="X77" s="206"/>
      <c r="Y77" s="200"/>
      <c r="Z77" s="200"/>
      <c r="AA77" s="200"/>
      <c r="AB77" s="200"/>
      <c r="AC77" s="200"/>
      <c r="AD77" s="200"/>
      <c r="AE77" s="200"/>
      <c r="AF77" s="211"/>
      <c r="AG77" s="200"/>
      <c r="AH77" s="212"/>
      <c r="AI77" s="245" t="s">
        <v>451</v>
      </c>
      <c r="AJ77" s="198"/>
      <c r="AK77" s="198"/>
      <c r="AL77" s="242" t="s">
        <v>448</v>
      </c>
      <c r="AM77" s="242" t="s">
        <v>449</v>
      </c>
      <c r="AN77" s="242" t="s">
        <v>450</v>
      </c>
      <c r="AO77" s="242"/>
      <c r="AP77" s="84"/>
      <c r="AQ77" s="85"/>
      <c r="AR77" s="26"/>
      <c r="AS77" s="26"/>
    </row>
    <row r="78" spans="1:45" ht="15" customHeight="1" x14ac:dyDescent="0.2">
      <c r="A78" s="2"/>
      <c r="B78" s="199"/>
      <c r="C78" s="139"/>
      <c r="D78" s="200"/>
      <c r="E78" s="139"/>
      <c r="F78" s="139"/>
      <c r="G78" s="139"/>
      <c r="H78" s="201"/>
      <c r="I78" s="201"/>
      <c r="J78" s="201"/>
      <c r="K78" s="202"/>
      <c r="L78" s="40"/>
      <c r="M78" s="203"/>
      <c r="N78" s="139"/>
      <c r="O78" s="139"/>
      <c r="P78" s="237"/>
      <c r="Q78" s="237"/>
      <c r="R78" s="237"/>
      <c r="S78" s="237"/>
      <c r="T78" s="204"/>
      <c r="U78" s="205"/>
      <c r="V78" s="40"/>
      <c r="W78" s="203"/>
      <c r="X78" s="206"/>
      <c r="Y78" s="200"/>
      <c r="Z78" s="200"/>
      <c r="AA78" s="200"/>
      <c r="AB78" s="200"/>
      <c r="AC78" s="200"/>
      <c r="AD78" s="200"/>
      <c r="AE78" s="200"/>
      <c r="AF78" s="211"/>
      <c r="AG78" s="200"/>
      <c r="AH78" s="212"/>
      <c r="AI78" s="200" t="s">
        <v>452</v>
      </c>
      <c r="AJ78" s="200"/>
      <c r="AK78" s="200"/>
      <c r="AL78" s="244">
        <v>0.20220588235294118</v>
      </c>
      <c r="AM78" s="244">
        <v>0.24</v>
      </c>
      <c r="AN78" s="244">
        <v>-3.7794117647058811E-2</v>
      </c>
      <c r="AO78" s="207"/>
      <c r="AP78" s="200"/>
      <c r="AQ78" s="209"/>
      <c r="AR78" s="26"/>
      <c r="AS78" s="26"/>
    </row>
    <row r="79" spans="1:45" ht="15" customHeight="1" x14ac:dyDescent="0.2">
      <c r="A79" s="2"/>
      <c r="B79" s="199"/>
      <c r="C79" s="139"/>
      <c r="D79" s="200"/>
      <c r="E79" s="139"/>
      <c r="F79" s="139"/>
      <c r="G79" s="139"/>
      <c r="H79" s="201"/>
      <c r="I79" s="201"/>
      <c r="J79" s="201"/>
      <c r="K79" s="202"/>
      <c r="L79" s="40"/>
      <c r="M79" s="203"/>
      <c r="N79" s="139"/>
      <c r="O79" s="139"/>
      <c r="P79" s="237"/>
      <c r="Q79" s="237"/>
      <c r="R79" s="237"/>
      <c r="S79" s="237"/>
      <c r="T79" s="204"/>
      <c r="U79" s="205"/>
      <c r="V79" s="40"/>
      <c r="W79" s="203"/>
      <c r="X79" s="206"/>
      <c r="Y79" s="200"/>
      <c r="Z79" s="200"/>
      <c r="AA79" s="200"/>
      <c r="AB79" s="200"/>
      <c r="AC79" s="200"/>
      <c r="AD79" s="200"/>
      <c r="AE79" s="200"/>
      <c r="AF79" s="211"/>
      <c r="AG79" s="200"/>
      <c r="AH79" s="212"/>
      <c r="AI79" s="227" t="s">
        <v>446</v>
      </c>
      <c r="AJ79" s="200"/>
      <c r="AK79" s="200"/>
      <c r="AL79" s="244">
        <v>0.27058823529411763</v>
      </c>
      <c r="AM79" s="244">
        <v>0.24</v>
      </c>
      <c r="AN79" s="244">
        <v>3.0588235294117638E-2</v>
      </c>
      <c r="AO79" s="207"/>
      <c r="AP79" s="200"/>
      <c r="AQ79" s="209"/>
      <c r="AR79" s="26"/>
      <c r="AS79" s="26"/>
    </row>
    <row r="80" spans="1:45" ht="15" customHeight="1" x14ac:dyDescent="0.2">
      <c r="A80" s="2"/>
      <c r="B80" s="199"/>
      <c r="C80" s="139"/>
      <c r="D80" s="200"/>
      <c r="E80" s="139"/>
      <c r="F80" s="139"/>
      <c r="G80" s="139"/>
      <c r="H80" s="201"/>
      <c r="I80" s="201"/>
      <c r="J80" s="201"/>
      <c r="K80" s="202"/>
      <c r="L80" s="40"/>
      <c r="M80" s="203"/>
      <c r="N80" s="139"/>
      <c r="O80" s="139"/>
      <c r="P80" s="237"/>
      <c r="Q80" s="237"/>
      <c r="R80" s="237"/>
      <c r="S80" s="237"/>
      <c r="T80" s="204"/>
      <c r="U80" s="205"/>
      <c r="V80" s="40"/>
      <c r="W80" s="203"/>
      <c r="X80" s="206"/>
      <c r="Y80" s="200"/>
      <c r="Z80" s="200"/>
      <c r="AA80" s="200"/>
      <c r="AB80" s="200"/>
      <c r="AC80" s="200"/>
      <c r="AD80" s="200"/>
      <c r="AE80" s="200"/>
      <c r="AF80" s="211"/>
      <c r="AG80" s="200"/>
      <c r="AH80" s="212"/>
      <c r="AI80" s="227" t="s">
        <v>454</v>
      </c>
      <c r="AJ80" s="200"/>
      <c r="AK80" s="200"/>
      <c r="AL80" s="244">
        <v>0.14814814814814814</v>
      </c>
      <c r="AM80" s="244">
        <v>0</v>
      </c>
      <c r="AN80" s="244">
        <v>0.14814814814814814</v>
      </c>
      <c r="AO80" s="207"/>
      <c r="AP80" s="200"/>
      <c r="AQ80" s="209"/>
      <c r="AR80" s="26"/>
      <c r="AS80" s="26"/>
    </row>
    <row r="81" spans="1:45" ht="15" customHeight="1" x14ac:dyDescent="0.2">
      <c r="A81" s="2"/>
      <c r="B81" s="199"/>
      <c r="C81" s="139"/>
      <c r="D81" s="200"/>
      <c r="E81" s="139"/>
      <c r="F81" s="139"/>
      <c r="G81" s="139"/>
      <c r="H81" s="201"/>
      <c r="I81" s="201"/>
      <c r="J81" s="201"/>
      <c r="K81" s="202"/>
      <c r="L81" s="40"/>
      <c r="M81" s="203"/>
      <c r="N81" s="139"/>
      <c r="O81" s="139"/>
      <c r="P81" s="237"/>
      <c r="Q81" s="237"/>
      <c r="R81" s="237"/>
      <c r="S81" s="237"/>
      <c r="T81" s="204"/>
      <c r="U81" s="205"/>
      <c r="V81" s="40"/>
      <c r="W81" s="203"/>
      <c r="X81" s="206"/>
      <c r="Y81" s="200"/>
      <c r="Z81" s="200"/>
      <c r="AA81" s="200"/>
      <c r="AB81" s="200"/>
      <c r="AC81" s="200"/>
      <c r="AD81" s="200"/>
      <c r="AE81" s="200"/>
      <c r="AF81" s="211"/>
      <c r="AG81" s="200"/>
      <c r="AH81" s="212"/>
      <c r="AI81" s="227" t="s">
        <v>455</v>
      </c>
      <c r="AJ81" s="200"/>
      <c r="AK81" s="200"/>
      <c r="AL81" s="244">
        <v>0.19230769230769232</v>
      </c>
      <c r="AM81" s="244">
        <v>0.33</v>
      </c>
      <c r="AN81" s="244">
        <v>-0.1376923076923077</v>
      </c>
      <c r="AO81" s="207"/>
      <c r="AP81" s="200"/>
      <c r="AQ81" s="209"/>
      <c r="AR81" s="26"/>
      <c r="AS81" s="26"/>
    </row>
    <row r="82" spans="1:45" ht="15" customHeight="1" x14ac:dyDescent="0.2">
      <c r="A82" s="2"/>
      <c r="B82" s="199"/>
      <c r="C82" s="139"/>
      <c r="D82" s="200"/>
      <c r="E82" s="139"/>
      <c r="F82" s="139"/>
      <c r="G82" s="139"/>
      <c r="H82" s="201"/>
      <c r="I82" s="201"/>
      <c r="J82" s="201"/>
      <c r="K82" s="202"/>
      <c r="L82" s="40"/>
      <c r="M82" s="203"/>
      <c r="N82" s="139"/>
      <c r="O82" s="139"/>
      <c r="P82" s="237"/>
      <c r="Q82" s="237"/>
      <c r="R82" s="237"/>
      <c r="S82" s="237"/>
      <c r="T82" s="204"/>
      <c r="U82" s="205"/>
      <c r="V82" s="40"/>
      <c r="W82" s="203"/>
      <c r="X82" s="206"/>
      <c r="Y82" s="200"/>
      <c r="Z82" s="200"/>
      <c r="AA82" s="200"/>
      <c r="AB82" s="200"/>
      <c r="AC82" s="200"/>
      <c r="AD82" s="200"/>
      <c r="AE82" s="200"/>
      <c r="AF82" s="211"/>
      <c r="AG82" s="200"/>
      <c r="AH82" s="212"/>
      <c r="AI82" s="227" t="s">
        <v>453</v>
      </c>
      <c r="AJ82" s="200"/>
      <c r="AK82" s="200"/>
      <c r="AL82" s="244">
        <v>0.11538461538461539</v>
      </c>
      <c r="AM82" s="244">
        <v>0.42</v>
      </c>
      <c r="AN82" s="244">
        <v>-0.30461538461538462</v>
      </c>
      <c r="AO82" s="207"/>
      <c r="AP82" s="200"/>
      <c r="AQ82" s="209"/>
      <c r="AR82" s="26"/>
      <c r="AS82" s="26"/>
    </row>
    <row r="83" spans="1:45" ht="15" customHeight="1" x14ac:dyDescent="0.2">
      <c r="A83" s="2"/>
      <c r="B83" s="199"/>
      <c r="C83" s="139"/>
      <c r="D83" s="200"/>
      <c r="E83" s="139"/>
      <c r="F83" s="139"/>
      <c r="G83" s="139"/>
      <c r="H83" s="201"/>
      <c r="I83" s="201"/>
      <c r="J83" s="201"/>
      <c r="K83" s="202"/>
      <c r="L83" s="40"/>
      <c r="M83" s="203"/>
      <c r="N83" s="139"/>
      <c r="O83" s="139"/>
      <c r="P83" s="237"/>
      <c r="Q83" s="237"/>
      <c r="R83" s="237"/>
      <c r="S83" s="237"/>
      <c r="T83" s="204"/>
      <c r="U83" s="205"/>
      <c r="V83" s="40"/>
      <c r="W83" s="203"/>
      <c r="X83" s="206"/>
      <c r="Y83" s="200"/>
      <c r="Z83" s="200"/>
      <c r="AA83" s="200"/>
      <c r="AB83" s="200"/>
      <c r="AC83" s="200"/>
      <c r="AD83" s="200"/>
      <c r="AE83" s="200"/>
      <c r="AF83" s="211"/>
      <c r="AG83" s="200"/>
      <c r="AH83" s="212"/>
      <c r="AI83" s="227" t="s">
        <v>456</v>
      </c>
      <c r="AJ83" s="200"/>
      <c r="AK83" s="200"/>
      <c r="AL83" s="244">
        <v>0</v>
      </c>
      <c r="AM83" s="244">
        <v>0</v>
      </c>
      <c r="AN83" s="244">
        <v>0</v>
      </c>
      <c r="AO83" s="200"/>
      <c r="AP83" s="200"/>
      <c r="AQ83" s="209"/>
      <c r="AR83" s="26"/>
      <c r="AS83" s="26"/>
    </row>
    <row r="84" spans="1:45" ht="15" customHeight="1" x14ac:dyDescent="0.2">
      <c r="A84" s="2"/>
      <c r="B84" s="199"/>
      <c r="C84" s="139"/>
      <c r="D84" s="200"/>
      <c r="E84" s="139"/>
      <c r="F84" s="139"/>
      <c r="G84" s="139"/>
      <c r="H84" s="201"/>
      <c r="I84" s="201"/>
      <c r="J84" s="201"/>
      <c r="K84" s="202"/>
      <c r="L84" s="40"/>
      <c r="M84" s="203"/>
      <c r="N84" s="139"/>
      <c r="O84" s="139"/>
      <c r="P84" s="237"/>
      <c r="Q84" s="237"/>
      <c r="R84" s="237"/>
      <c r="S84" s="237"/>
      <c r="T84" s="204"/>
      <c r="U84" s="205"/>
      <c r="V84" s="40"/>
      <c r="W84" s="203"/>
      <c r="X84" s="206"/>
      <c r="Y84" s="200"/>
      <c r="Z84" s="200"/>
      <c r="AA84" s="200"/>
      <c r="AB84" s="200"/>
      <c r="AC84" s="200"/>
      <c r="AD84" s="200"/>
      <c r="AE84" s="200"/>
      <c r="AF84" s="211"/>
      <c r="AG84" s="200"/>
      <c r="AH84" s="212"/>
      <c r="AI84" s="227" t="s">
        <v>7</v>
      </c>
      <c r="AJ84" s="200"/>
      <c r="AK84" s="200"/>
      <c r="AL84" s="244">
        <v>0.20134228187919462</v>
      </c>
      <c r="AM84" s="244">
        <v>0.27</v>
      </c>
      <c r="AN84" s="244">
        <v>-4.798657718120805</v>
      </c>
      <c r="AO84" s="200"/>
      <c r="AP84" s="200"/>
      <c r="AQ84" s="209"/>
      <c r="AR84" s="26"/>
      <c r="AS84" s="26"/>
    </row>
    <row r="85" spans="1:45" s="11" customFormat="1" ht="15" customHeight="1" x14ac:dyDescent="0.25">
      <c r="A85" s="25"/>
      <c r="B85" s="213"/>
      <c r="C85" s="214"/>
      <c r="D85" s="214"/>
      <c r="E85" s="214"/>
      <c r="F85" s="214"/>
      <c r="G85" s="214"/>
      <c r="H85" s="215"/>
      <c r="I85" s="215"/>
      <c r="J85" s="215"/>
      <c r="K85" s="216"/>
      <c r="L85" s="40"/>
      <c r="M85" s="213"/>
      <c r="N85" s="214"/>
      <c r="O85" s="214"/>
      <c r="P85" s="214"/>
      <c r="Q85" s="214"/>
      <c r="R85" s="214"/>
      <c r="S85" s="214"/>
      <c r="T85" s="214"/>
      <c r="U85" s="216"/>
      <c r="V85" s="40"/>
      <c r="W85" s="213"/>
      <c r="X85" s="214"/>
      <c r="Y85" s="214"/>
      <c r="Z85" s="214"/>
      <c r="AA85" s="214"/>
      <c r="AB85" s="214"/>
      <c r="AC85" s="214"/>
      <c r="AD85" s="214"/>
      <c r="AE85" s="214"/>
      <c r="AF85" s="215"/>
      <c r="AG85" s="215"/>
      <c r="AH85" s="216"/>
      <c r="AI85" s="214"/>
      <c r="AJ85" s="214"/>
      <c r="AK85" s="214"/>
      <c r="AL85" s="214"/>
      <c r="AM85" s="214"/>
      <c r="AN85" s="214"/>
      <c r="AO85" s="214"/>
      <c r="AP85" s="214"/>
      <c r="AQ85" s="217"/>
      <c r="AR85" s="38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218"/>
      <c r="AG86" s="219"/>
      <c r="AH86" s="219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41"/>
    </row>
    <row r="87" spans="1:45" ht="15" customHeight="1" x14ac:dyDescent="0.2">
      <c r="A87" s="2"/>
      <c r="B87" s="193" t="s">
        <v>240</v>
      </c>
      <c r="C87" s="83"/>
      <c r="D87" s="83"/>
      <c r="E87" s="83"/>
      <c r="F87" s="83" t="s">
        <v>212</v>
      </c>
      <c r="G87" s="83" t="s">
        <v>3</v>
      </c>
      <c r="H87" s="83" t="s">
        <v>5</v>
      </c>
      <c r="I87" s="83" t="s">
        <v>6</v>
      </c>
      <c r="J87" s="83" t="s">
        <v>213</v>
      </c>
      <c r="K87" s="194" t="s">
        <v>16</v>
      </c>
      <c r="L87" s="38"/>
      <c r="M87" s="195" t="s">
        <v>214</v>
      </c>
      <c r="N87" s="84"/>
      <c r="O87" s="84"/>
      <c r="P87" s="83" t="s">
        <v>3</v>
      </c>
      <c r="Q87" s="83" t="s">
        <v>5</v>
      </c>
      <c r="R87" s="83" t="s">
        <v>6</v>
      </c>
      <c r="S87" s="83" t="s">
        <v>213</v>
      </c>
      <c r="T87" s="84"/>
      <c r="U87" s="194" t="s">
        <v>16</v>
      </c>
      <c r="V87" s="38"/>
      <c r="W87" s="195" t="s">
        <v>351</v>
      </c>
      <c r="X87" s="84"/>
      <c r="Y87" s="84"/>
      <c r="Z87" s="84"/>
      <c r="AA87" s="84"/>
      <c r="AB87" s="84"/>
      <c r="AC87" s="84"/>
      <c r="AD87" s="84"/>
      <c r="AE87" s="84"/>
      <c r="AF87" s="220"/>
      <c r="AG87" s="220"/>
      <c r="AH87" s="221"/>
      <c r="AI87" s="245" t="s">
        <v>443</v>
      </c>
      <c r="AJ87" s="198"/>
      <c r="AK87" s="198"/>
      <c r="AL87" s="198"/>
      <c r="AM87" s="84"/>
      <c r="AN87" s="84"/>
      <c r="AO87" s="84"/>
      <c r="AP87" s="84"/>
      <c r="AQ87" s="85"/>
      <c r="AR87" s="26"/>
      <c r="AS87" s="26"/>
    </row>
    <row r="88" spans="1:45" ht="15" customHeight="1" x14ac:dyDescent="0.2">
      <c r="A88" s="2"/>
      <c r="B88" s="199">
        <v>1996</v>
      </c>
      <c r="C88" s="139" t="s">
        <v>36</v>
      </c>
      <c r="D88" s="200" t="s">
        <v>126</v>
      </c>
      <c r="E88" s="139"/>
      <c r="F88" s="139">
        <v>19</v>
      </c>
      <c r="G88" s="139">
        <v>1</v>
      </c>
      <c r="H88" s="201">
        <v>0</v>
      </c>
      <c r="I88" s="201">
        <v>0</v>
      </c>
      <c r="J88" s="201">
        <v>0</v>
      </c>
      <c r="K88" s="202">
        <v>1</v>
      </c>
      <c r="L88" s="40"/>
      <c r="M88" s="203" t="s">
        <v>273</v>
      </c>
      <c r="N88" s="139"/>
      <c r="O88" s="139">
        <v>21</v>
      </c>
      <c r="P88" s="139" t="s">
        <v>243</v>
      </c>
      <c r="Q88" s="139"/>
      <c r="R88" s="139"/>
      <c r="S88" s="139"/>
      <c r="T88" s="201"/>
      <c r="U88" s="205" t="s">
        <v>327</v>
      </c>
      <c r="V88" s="40"/>
      <c r="W88" s="203" t="s">
        <v>216</v>
      </c>
      <c r="X88" s="206"/>
      <c r="Y88" s="206"/>
      <c r="Z88" s="200"/>
      <c r="AA88" s="200"/>
      <c r="AB88" s="200"/>
      <c r="AC88" s="200"/>
      <c r="AD88" s="200"/>
      <c r="AE88" s="200"/>
      <c r="AF88" s="222"/>
      <c r="AG88" s="200"/>
      <c r="AH88" s="223"/>
      <c r="AI88" s="227" t="s">
        <v>452</v>
      </c>
      <c r="AJ88" s="200"/>
      <c r="AK88" s="200"/>
      <c r="AL88" s="207">
        <v>74</v>
      </c>
      <c r="AM88" s="207">
        <v>91</v>
      </c>
      <c r="AN88" s="207">
        <v>18</v>
      </c>
      <c r="AO88" s="200"/>
      <c r="AP88" s="243">
        <v>0.64347826086956517</v>
      </c>
      <c r="AQ88" s="209"/>
      <c r="AR88" s="26"/>
      <c r="AS88" s="26"/>
    </row>
    <row r="89" spans="1:45" ht="15" customHeight="1" x14ac:dyDescent="0.2">
      <c r="A89" s="2"/>
      <c r="B89" s="199">
        <v>1997</v>
      </c>
      <c r="C89" s="139" t="s">
        <v>35</v>
      </c>
      <c r="D89" s="200" t="s">
        <v>126</v>
      </c>
      <c r="E89" s="139"/>
      <c r="F89" s="139">
        <v>20</v>
      </c>
      <c r="G89" s="139">
        <v>5</v>
      </c>
      <c r="H89" s="201">
        <v>0.4</v>
      </c>
      <c r="I89" s="201">
        <v>0</v>
      </c>
      <c r="J89" s="201">
        <v>0.4</v>
      </c>
      <c r="K89" s="202">
        <v>3</v>
      </c>
      <c r="L89" s="40"/>
      <c r="M89" s="203" t="s">
        <v>241</v>
      </c>
      <c r="N89" s="139"/>
      <c r="O89" s="139"/>
      <c r="P89" s="139" t="s">
        <v>279</v>
      </c>
      <c r="Q89" s="139" t="s">
        <v>293</v>
      </c>
      <c r="R89" s="139"/>
      <c r="S89" s="139" t="s">
        <v>313</v>
      </c>
      <c r="T89" s="201"/>
      <c r="U89" s="205" t="s">
        <v>328</v>
      </c>
      <c r="V89" s="40"/>
      <c r="W89" s="210" t="s">
        <v>244</v>
      </c>
      <c r="X89" s="206"/>
      <c r="Y89" s="206" t="s">
        <v>344</v>
      </c>
      <c r="Z89" s="200"/>
      <c r="AA89" s="200"/>
      <c r="AB89" s="200"/>
      <c r="AC89" s="200"/>
      <c r="AD89" s="200"/>
      <c r="AE89" s="206"/>
      <c r="AF89" s="222"/>
      <c r="AG89" s="200" t="s">
        <v>345</v>
      </c>
      <c r="AH89" s="212"/>
      <c r="AI89" s="227" t="s">
        <v>445</v>
      </c>
      <c r="AJ89" s="200"/>
      <c r="AK89" s="200"/>
      <c r="AL89" s="207"/>
      <c r="AM89" s="244">
        <v>1.2297297297297298</v>
      </c>
      <c r="AN89" s="244">
        <v>0.24324324324324326</v>
      </c>
      <c r="AO89" s="200"/>
      <c r="AP89" s="200"/>
      <c r="AQ89" s="209"/>
      <c r="AR89" s="26"/>
      <c r="AS89" s="26"/>
    </row>
    <row r="90" spans="1:45" ht="15" customHeight="1" x14ac:dyDescent="0.2">
      <c r="A90" s="2"/>
      <c r="B90" s="199">
        <v>1998</v>
      </c>
      <c r="C90" s="139" t="s">
        <v>56</v>
      </c>
      <c r="D90" s="200" t="s">
        <v>126</v>
      </c>
      <c r="E90" s="139"/>
      <c r="F90" s="139">
        <v>21</v>
      </c>
      <c r="G90" s="139"/>
      <c r="H90" s="201"/>
      <c r="I90" s="201"/>
      <c r="J90" s="201"/>
      <c r="K90" s="202"/>
      <c r="L90" s="40"/>
      <c r="M90" s="203" t="s">
        <v>242</v>
      </c>
      <c r="N90" s="139"/>
      <c r="O90" s="139"/>
      <c r="P90" s="139" t="s">
        <v>280</v>
      </c>
      <c r="Q90" s="139" t="s">
        <v>294</v>
      </c>
      <c r="R90" s="139"/>
      <c r="S90" s="139" t="s">
        <v>316</v>
      </c>
      <c r="T90" s="201"/>
      <c r="U90" s="205" t="s">
        <v>329</v>
      </c>
      <c r="V90" s="40"/>
      <c r="W90" s="199"/>
      <c r="X90" s="206"/>
      <c r="Y90" s="206"/>
      <c r="Z90" s="200"/>
      <c r="AA90" s="200"/>
      <c r="AB90" s="200"/>
      <c r="AC90" s="200"/>
      <c r="AD90" s="200"/>
      <c r="AE90" s="206"/>
      <c r="AF90" s="222"/>
      <c r="AG90" s="204"/>
      <c r="AH90" s="212"/>
      <c r="AI90" s="227"/>
      <c r="AJ90" s="200"/>
      <c r="AK90" s="200"/>
      <c r="AL90" s="207"/>
      <c r="AM90" s="207"/>
      <c r="AN90" s="207"/>
      <c r="AO90" s="200"/>
      <c r="AP90" s="200"/>
      <c r="AQ90" s="209"/>
      <c r="AR90" s="26"/>
      <c r="AS90" s="26"/>
    </row>
    <row r="91" spans="1:45" ht="15" customHeight="1" x14ac:dyDescent="0.2">
      <c r="A91" s="2"/>
      <c r="B91" s="199">
        <v>1999</v>
      </c>
      <c r="C91" s="139" t="s">
        <v>36</v>
      </c>
      <c r="D91" s="200" t="s">
        <v>126</v>
      </c>
      <c r="E91" s="139"/>
      <c r="F91" s="139">
        <v>22</v>
      </c>
      <c r="G91" s="139"/>
      <c r="H91" s="201"/>
      <c r="I91" s="201"/>
      <c r="J91" s="201"/>
      <c r="K91" s="202"/>
      <c r="L91" s="40"/>
      <c r="M91" s="203" t="s">
        <v>245</v>
      </c>
      <c r="N91" s="139"/>
      <c r="O91" s="139"/>
      <c r="P91" s="139" t="s">
        <v>281</v>
      </c>
      <c r="Q91" s="139" t="s">
        <v>295</v>
      </c>
      <c r="R91" s="139"/>
      <c r="S91" s="139" t="s">
        <v>317</v>
      </c>
      <c r="T91" s="201"/>
      <c r="U91" s="205" t="s">
        <v>330</v>
      </c>
      <c r="V91" s="40"/>
      <c r="W91" s="210" t="s">
        <v>223</v>
      </c>
      <c r="X91" s="206"/>
      <c r="Y91" s="206"/>
      <c r="Z91" s="200"/>
      <c r="AA91" s="200"/>
      <c r="AB91" s="200"/>
      <c r="AC91" s="200"/>
      <c r="AD91" s="200"/>
      <c r="AE91" s="206"/>
      <c r="AF91" s="222"/>
      <c r="AG91" s="204"/>
      <c r="AH91" s="212"/>
      <c r="AI91" s="227" t="s">
        <v>446</v>
      </c>
      <c r="AJ91" s="200"/>
      <c r="AK91" s="200"/>
      <c r="AL91" s="207">
        <v>17</v>
      </c>
      <c r="AM91" s="207">
        <v>10</v>
      </c>
      <c r="AN91" s="207">
        <v>4</v>
      </c>
      <c r="AO91" s="200"/>
      <c r="AP91" s="243">
        <v>0.14782608695652175</v>
      </c>
      <c r="AQ91" s="209"/>
      <c r="AR91" s="26"/>
      <c r="AS91" s="26"/>
    </row>
    <row r="92" spans="1:45" ht="15" customHeight="1" x14ac:dyDescent="0.2">
      <c r="A92" s="2"/>
      <c r="B92" s="199">
        <v>2000</v>
      </c>
      <c r="C92" s="139" t="s">
        <v>34</v>
      </c>
      <c r="D92" s="200" t="s">
        <v>76</v>
      </c>
      <c r="E92" s="139"/>
      <c r="F92" s="139">
        <v>23</v>
      </c>
      <c r="G92" s="139">
        <v>12</v>
      </c>
      <c r="H92" s="201">
        <v>0.66666666666666663</v>
      </c>
      <c r="I92" s="201">
        <v>0.25</v>
      </c>
      <c r="J92" s="201">
        <v>0.91666666666666663</v>
      </c>
      <c r="K92" s="202">
        <v>2.5833333333333335</v>
      </c>
      <c r="L92" s="40"/>
      <c r="M92" s="203" t="s">
        <v>249</v>
      </c>
      <c r="N92" s="139"/>
      <c r="O92" s="139"/>
      <c r="P92" s="139" t="s">
        <v>282</v>
      </c>
      <c r="Q92" s="139" t="s">
        <v>296</v>
      </c>
      <c r="R92" s="139" t="s">
        <v>302</v>
      </c>
      <c r="S92" s="139" t="s">
        <v>318</v>
      </c>
      <c r="T92" s="201"/>
      <c r="U92" s="205" t="s">
        <v>331</v>
      </c>
      <c r="V92" s="40"/>
      <c r="W92" s="210" t="s">
        <v>244</v>
      </c>
      <c r="X92" s="206"/>
      <c r="Y92" s="233" t="s">
        <v>346</v>
      </c>
      <c r="Z92" s="233"/>
      <c r="AA92" s="233"/>
      <c r="AB92" s="233"/>
      <c r="AC92" s="233"/>
      <c r="AD92" s="233"/>
      <c r="AE92" s="233"/>
      <c r="AF92" s="233"/>
      <c r="AG92" s="200" t="s">
        <v>347</v>
      </c>
      <c r="AH92" s="202">
        <v>0.98039215686274506</v>
      </c>
      <c r="AI92" s="227" t="s">
        <v>445</v>
      </c>
      <c r="AJ92" s="200"/>
      <c r="AK92" s="200"/>
      <c r="AL92" s="207"/>
      <c r="AM92" s="244">
        <v>0.58823529411764708</v>
      </c>
      <c r="AN92" s="244">
        <v>0.23529411764705882</v>
      </c>
      <c r="AO92" s="200"/>
      <c r="AP92" s="200"/>
      <c r="AQ92" s="209"/>
      <c r="AR92" s="26"/>
      <c r="AS92" s="26"/>
    </row>
    <row r="93" spans="1:45" ht="15" customHeight="1" x14ac:dyDescent="0.2">
      <c r="A93" s="2"/>
      <c r="B93" s="199">
        <v>2001</v>
      </c>
      <c r="C93" s="139" t="s">
        <v>38</v>
      </c>
      <c r="D93" s="200" t="s">
        <v>76</v>
      </c>
      <c r="E93" s="139"/>
      <c r="F93" s="139">
        <v>24</v>
      </c>
      <c r="G93" s="139">
        <v>5</v>
      </c>
      <c r="H93" s="201">
        <v>0.4</v>
      </c>
      <c r="I93" s="201">
        <v>0.2</v>
      </c>
      <c r="J93" s="201">
        <v>0.6</v>
      </c>
      <c r="K93" s="202">
        <v>2.2000000000000002</v>
      </c>
      <c r="L93" s="40"/>
      <c r="M93" s="203" t="s">
        <v>250</v>
      </c>
      <c r="N93" s="139"/>
      <c r="O93" s="139"/>
      <c r="P93" s="139" t="s">
        <v>283</v>
      </c>
      <c r="Q93" s="201" t="s">
        <v>297</v>
      </c>
      <c r="R93" s="139" t="s">
        <v>303</v>
      </c>
      <c r="S93" s="139" t="s">
        <v>282</v>
      </c>
      <c r="T93" s="201"/>
      <c r="U93" s="205" t="s">
        <v>319</v>
      </c>
      <c r="V93" s="40"/>
      <c r="W93" s="199"/>
      <c r="X93" s="206"/>
      <c r="Y93" s="206"/>
      <c r="Z93" s="200"/>
      <c r="AA93" s="200"/>
      <c r="AB93" s="200"/>
      <c r="AC93" s="200"/>
      <c r="AD93" s="200"/>
      <c r="AE93" s="206"/>
      <c r="AF93" s="222"/>
      <c r="AG93" s="204"/>
      <c r="AH93" s="212"/>
      <c r="AI93" s="227"/>
      <c r="AJ93" s="200"/>
      <c r="AK93" s="200"/>
      <c r="AL93" s="207"/>
      <c r="AM93" s="207"/>
      <c r="AN93" s="207"/>
      <c r="AO93" s="200"/>
      <c r="AP93" s="200"/>
      <c r="AQ93" s="209"/>
      <c r="AR93" s="26"/>
      <c r="AS93" s="26"/>
    </row>
    <row r="94" spans="1:45" ht="15" customHeight="1" x14ac:dyDescent="0.2">
      <c r="A94" s="2"/>
      <c r="B94" s="199">
        <v>2002</v>
      </c>
      <c r="C94" s="139" t="s">
        <v>56</v>
      </c>
      <c r="D94" s="200" t="s">
        <v>76</v>
      </c>
      <c r="E94" s="139"/>
      <c r="F94" s="139">
        <v>25</v>
      </c>
      <c r="G94" s="139"/>
      <c r="H94" s="201"/>
      <c r="I94" s="201"/>
      <c r="J94" s="201"/>
      <c r="K94" s="202"/>
      <c r="L94" s="40"/>
      <c r="M94" s="203" t="s">
        <v>253</v>
      </c>
      <c r="N94" s="139"/>
      <c r="O94" s="139"/>
      <c r="P94" s="139" t="s">
        <v>284</v>
      </c>
      <c r="Q94" s="201" t="s">
        <v>298</v>
      </c>
      <c r="R94" s="139" t="s">
        <v>304</v>
      </c>
      <c r="S94" s="139" t="s">
        <v>319</v>
      </c>
      <c r="T94" s="201"/>
      <c r="U94" s="205" t="s">
        <v>247</v>
      </c>
      <c r="V94" s="40"/>
      <c r="W94" s="210" t="s">
        <v>231</v>
      </c>
      <c r="X94" s="206"/>
      <c r="Y94" s="206"/>
      <c r="Z94" s="200"/>
      <c r="AA94" s="200"/>
      <c r="AB94" s="200"/>
      <c r="AC94" s="200"/>
      <c r="AD94" s="200"/>
      <c r="AE94" s="206"/>
      <c r="AF94" s="222"/>
      <c r="AG94" s="204"/>
      <c r="AH94" s="212"/>
      <c r="AI94" s="227" t="s">
        <v>455</v>
      </c>
      <c r="AJ94" s="200"/>
      <c r="AK94" s="200"/>
      <c r="AL94" s="207">
        <v>12</v>
      </c>
      <c r="AM94" s="207">
        <v>6</v>
      </c>
      <c r="AN94" s="207">
        <v>4</v>
      </c>
      <c r="AO94" s="200"/>
      <c r="AP94" s="243">
        <v>0.10434782608695652</v>
      </c>
      <c r="AQ94" s="209"/>
      <c r="AR94" s="26"/>
      <c r="AS94" s="26"/>
    </row>
    <row r="95" spans="1:45" ht="15" customHeight="1" x14ac:dyDescent="0.2">
      <c r="A95" s="2"/>
      <c r="B95" s="199">
        <v>2003</v>
      </c>
      <c r="C95" s="139" t="s">
        <v>36</v>
      </c>
      <c r="D95" s="200" t="s">
        <v>124</v>
      </c>
      <c r="E95" s="139"/>
      <c r="F95" s="139">
        <v>26</v>
      </c>
      <c r="G95" s="139">
        <v>12</v>
      </c>
      <c r="H95" s="201">
        <v>0.5</v>
      </c>
      <c r="I95" s="201">
        <v>0.33333333333333331</v>
      </c>
      <c r="J95" s="201">
        <v>0.83333333333333337</v>
      </c>
      <c r="K95" s="202">
        <v>1.5833333333333333</v>
      </c>
      <c r="L95" s="40"/>
      <c r="M95" s="203" t="s">
        <v>255</v>
      </c>
      <c r="N95" s="139"/>
      <c r="O95" s="139"/>
      <c r="P95" s="139" t="s">
        <v>285</v>
      </c>
      <c r="Q95" s="201" t="s">
        <v>261</v>
      </c>
      <c r="R95" s="139" t="s">
        <v>246</v>
      </c>
      <c r="S95" s="139" t="s">
        <v>320</v>
      </c>
      <c r="T95" s="201"/>
      <c r="U95" s="205" t="s">
        <v>332</v>
      </c>
      <c r="V95" s="40"/>
      <c r="W95" s="210" t="s">
        <v>244</v>
      </c>
      <c r="X95" s="206"/>
      <c r="Y95" s="206" t="s">
        <v>348</v>
      </c>
      <c r="Z95" s="200"/>
      <c r="AA95" s="200"/>
      <c r="AB95" s="200"/>
      <c r="AC95" s="200"/>
      <c r="AD95" s="200"/>
      <c r="AE95" s="206"/>
      <c r="AF95" s="222"/>
      <c r="AG95" s="206" t="s">
        <v>349</v>
      </c>
      <c r="AH95" s="202">
        <v>1.2195121951219512</v>
      </c>
      <c r="AI95" s="227" t="s">
        <v>445</v>
      </c>
      <c r="AJ95" s="200"/>
      <c r="AK95" s="200"/>
      <c r="AL95" s="207"/>
      <c r="AM95" s="244">
        <v>0.5</v>
      </c>
      <c r="AN95" s="244">
        <v>0.33333333333333331</v>
      </c>
      <c r="AO95" s="200"/>
      <c r="AP95" s="200"/>
      <c r="AQ95" s="209"/>
      <c r="AR95" s="26"/>
      <c r="AS95" s="26"/>
    </row>
    <row r="96" spans="1:45" ht="15" customHeight="1" x14ac:dyDescent="0.2">
      <c r="A96" s="2"/>
      <c r="B96" s="199">
        <v>2004</v>
      </c>
      <c r="C96" s="139" t="s">
        <v>74</v>
      </c>
      <c r="D96" s="200" t="s">
        <v>149</v>
      </c>
      <c r="E96" s="139"/>
      <c r="F96" s="139">
        <v>27</v>
      </c>
      <c r="G96" s="139"/>
      <c r="H96" s="201"/>
      <c r="I96" s="201"/>
      <c r="J96" s="201"/>
      <c r="K96" s="202"/>
      <c r="L96" s="40"/>
      <c r="M96" s="203" t="s">
        <v>257</v>
      </c>
      <c r="N96" s="139"/>
      <c r="O96" s="139"/>
      <c r="P96" s="139" t="s">
        <v>286</v>
      </c>
      <c r="Q96" s="201" t="s">
        <v>264</v>
      </c>
      <c r="R96" s="139" t="s">
        <v>305</v>
      </c>
      <c r="S96" s="139" t="s">
        <v>256</v>
      </c>
      <c r="T96" s="201"/>
      <c r="U96" s="205" t="s">
        <v>248</v>
      </c>
      <c r="V96" s="40"/>
      <c r="W96" s="199"/>
      <c r="X96" s="206"/>
      <c r="Y96" s="200"/>
      <c r="Z96" s="200"/>
      <c r="AA96" s="200"/>
      <c r="AB96" s="200"/>
      <c r="AC96" s="200"/>
      <c r="AD96" s="200"/>
      <c r="AE96" s="206"/>
      <c r="AF96" s="222"/>
      <c r="AG96" s="204"/>
      <c r="AH96" s="212"/>
      <c r="AI96" s="227"/>
      <c r="AJ96" s="200"/>
      <c r="AK96" s="200"/>
      <c r="AL96" s="200"/>
      <c r="AM96" s="200"/>
      <c r="AN96" s="200"/>
      <c r="AO96" s="200"/>
      <c r="AP96" s="200"/>
      <c r="AQ96" s="209"/>
      <c r="AR96" s="26"/>
      <c r="AS96" s="26"/>
    </row>
    <row r="97" spans="1:45" ht="15" customHeight="1" x14ac:dyDescent="0.2">
      <c r="A97" s="2"/>
      <c r="B97" s="199">
        <v>2005</v>
      </c>
      <c r="C97" s="139" t="s">
        <v>35</v>
      </c>
      <c r="D97" s="200" t="s">
        <v>126</v>
      </c>
      <c r="E97" s="139"/>
      <c r="F97" s="139">
        <v>28</v>
      </c>
      <c r="G97" s="139">
        <v>14</v>
      </c>
      <c r="H97" s="201">
        <v>1.1428571428571428</v>
      </c>
      <c r="I97" s="201">
        <v>0.42857142857142855</v>
      </c>
      <c r="J97" s="201">
        <v>1.5714285714285714</v>
      </c>
      <c r="K97" s="202">
        <v>3.1428571428571428</v>
      </c>
      <c r="L97" s="40"/>
      <c r="M97" s="203" t="s">
        <v>259</v>
      </c>
      <c r="N97" s="139"/>
      <c r="O97" s="139"/>
      <c r="P97" s="139" t="s">
        <v>287</v>
      </c>
      <c r="Q97" s="201" t="s">
        <v>299</v>
      </c>
      <c r="R97" s="139" t="s">
        <v>306</v>
      </c>
      <c r="S97" s="139" t="s">
        <v>321</v>
      </c>
      <c r="T97" s="201"/>
      <c r="U97" s="205" t="s">
        <v>251</v>
      </c>
      <c r="V97" s="40"/>
      <c r="W97" s="199"/>
      <c r="X97" s="206"/>
      <c r="Y97" s="200"/>
      <c r="Z97" s="200"/>
      <c r="AA97" s="200"/>
      <c r="AB97" s="200"/>
      <c r="AC97" s="200"/>
      <c r="AD97" s="200"/>
      <c r="AE97" s="206"/>
      <c r="AF97" s="222"/>
      <c r="AG97" s="204"/>
      <c r="AH97" s="212"/>
      <c r="AI97" s="227" t="s">
        <v>453</v>
      </c>
      <c r="AJ97" s="200"/>
      <c r="AK97" s="200"/>
      <c r="AL97" s="207">
        <v>12</v>
      </c>
      <c r="AM97" s="207">
        <v>17</v>
      </c>
      <c r="AN97" s="207">
        <v>5</v>
      </c>
      <c r="AO97" s="200"/>
      <c r="AP97" s="243">
        <v>0.10434782608695652</v>
      </c>
      <c r="AQ97" s="209"/>
      <c r="AR97" s="26"/>
      <c r="AS97" s="26"/>
    </row>
    <row r="98" spans="1:45" ht="15" customHeight="1" x14ac:dyDescent="0.2">
      <c r="A98" s="2"/>
      <c r="B98" s="199">
        <v>2006</v>
      </c>
      <c r="C98" s="139" t="s">
        <v>38</v>
      </c>
      <c r="D98" s="200" t="s">
        <v>126</v>
      </c>
      <c r="E98" s="139"/>
      <c r="F98" s="139">
        <v>29</v>
      </c>
      <c r="G98" s="139">
        <v>7</v>
      </c>
      <c r="H98" s="201">
        <v>0.8571428571428571</v>
      </c>
      <c r="I98" s="201">
        <v>0</v>
      </c>
      <c r="J98" s="201">
        <v>0.8571428571428571</v>
      </c>
      <c r="K98" s="202">
        <v>1.8571428571428572</v>
      </c>
      <c r="L98" s="40"/>
      <c r="M98" s="203" t="s">
        <v>260</v>
      </c>
      <c r="N98" s="139"/>
      <c r="O98" s="139"/>
      <c r="P98" s="139" t="s">
        <v>288</v>
      </c>
      <c r="Q98" s="201" t="s">
        <v>300</v>
      </c>
      <c r="R98" s="139" t="s">
        <v>307</v>
      </c>
      <c r="S98" s="139" t="s">
        <v>322</v>
      </c>
      <c r="T98" s="201"/>
      <c r="U98" s="205" t="s">
        <v>296</v>
      </c>
      <c r="V98" s="40"/>
      <c r="W98" s="199"/>
      <c r="X98" s="206"/>
      <c r="Y98" s="200"/>
      <c r="Z98" s="200"/>
      <c r="AA98" s="200"/>
      <c r="AB98" s="200"/>
      <c r="AC98" s="200"/>
      <c r="AD98" s="200"/>
      <c r="AE98" s="206"/>
      <c r="AF98" s="222"/>
      <c r="AG98" s="204"/>
      <c r="AH98" s="212"/>
      <c r="AI98" s="227" t="s">
        <v>445</v>
      </c>
      <c r="AJ98" s="200"/>
      <c r="AK98" s="200"/>
      <c r="AL98" s="207"/>
      <c r="AM98" s="244">
        <v>1.4166666666666667</v>
      </c>
      <c r="AN98" s="244">
        <v>0.41666666666666669</v>
      </c>
      <c r="AO98" s="200"/>
      <c r="AP98" s="200"/>
      <c r="AQ98" s="209"/>
      <c r="AR98" s="26"/>
      <c r="AS98" s="26"/>
    </row>
    <row r="99" spans="1:45" ht="15" customHeight="1" x14ac:dyDescent="0.2">
      <c r="A99" s="2"/>
      <c r="B99" s="199">
        <v>2007</v>
      </c>
      <c r="C99" s="139" t="s">
        <v>114</v>
      </c>
      <c r="D99" s="200" t="s">
        <v>126</v>
      </c>
      <c r="E99" s="139"/>
      <c r="F99" s="139">
        <v>30</v>
      </c>
      <c r="G99" s="139">
        <v>15</v>
      </c>
      <c r="H99" s="201">
        <v>1.2666666666666666</v>
      </c>
      <c r="I99" s="201">
        <v>0.26666666666666666</v>
      </c>
      <c r="J99" s="201">
        <v>1.5333333333333334</v>
      </c>
      <c r="K99" s="202">
        <v>3.1333333333333333</v>
      </c>
      <c r="L99" s="40"/>
      <c r="M99" s="203" t="s">
        <v>263</v>
      </c>
      <c r="N99" s="139"/>
      <c r="O99" s="139"/>
      <c r="P99" s="139" t="s">
        <v>289</v>
      </c>
      <c r="Q99" s="201" t="s">
        <v>301</v>
      </c>
      <c r="R99" s="139" t="s">
        <v>308</v>
      </c>
      <c r="S99" s="139" t="s">
        <v>323</v>
      </c>
      <c r="T99" s="201"/>
      <c r="U99" s="205" t="s">
        <v>333</v>
      </c>
      <c r="V99" s="40"/>
      <c r="W99" s="199"/>
      <c r="X99" s="206"/>
      <c r="Y99" s="200"/>
      <c r="Z99" s="200"/>
      <c r="AA99" s="200"/>
      <c r="AB99" s="200"/>
      <c r="AC99" s="200"/>
      <c r="AD99" s="200"/>
      <c r="AE99" s="206"/>
      <c r="AF99" s="222"/>
      <c r="AG99" s="204"/>
      <c r="AH99" s="212"/>
      <c r="AI99" s="227"/>
      <c r="AJ99" s="200"/>
      <c r="AK99" s="200"/>
      <c r="AL99" s="200"/>
      <c r="AM99" s="200"/>
      <c r="AN99" s="200"/>
      <c r="AO99" s="200"/>
      <c r="AP99" s="200"/>
      <c r="AQ99" s="209"/>
      <c r="AR99" s="26"/>
      <c r="AS99" s="26"/>
    </row>
    <row r="100" spans="1:45" ht="15" customHeight="1" x14ac:dyDescent="0.2">
      <c r="A100" s="2"/>
      <c r="B100" s="199">
        <v>2008</v>
      </c>
      <c r="C100" s="139" t="s">
        <v>38</v>
      </c>
      <c r="D100" s="200" t="s">
        <v>126</v>
      </c>
      <c r="E100" s="139"/>
      <c r="F100" s="139">
        <v>31</v>
      </c>
      <c r="G100" s="139">
        <v>7</v>
      </c>
      <c r="H100" s="201">
        <v>1.4285714285714286</v>
      </c>
      <c r="I100" s="201">
        <v>0</v>
      </c>
      <c r="J100" s="201">
        <v>1.4285714285714286</v>
      </c>
      <c r="K100" s="202">
        <v>2.7142857142857144</v>
      </c>
      <c r="L100" s="40"/>
      <c r="M100" s="203" t="s">
        <v>265</v>
      </c>
      <c r="N100" s="139"/>
      <c r="O100" s="139"/>
      <c r="P100" s="139" t="s">
        <v>258</v>
      </c>
      <c r="Q100" s="201" t="s">
        <v>206</v>
      </c>
      <c r="R100" s="139" t="s">
        <v>309</v>
      </c>
      <c r="S100" s="139" t="s">
        <v>324</v>
      </c>
      <c r="T100" s="201"/>
      <c r="U100" s="205" t="s">
        <v>334</v>
      </c>
      <c r="V100" s="40"/>
      <c r="W100" s="199"/>
      <c r="X100" s="206"/>
      <c r="Y100" s="200"/>
      <c r="Z100" s="200"/>
      <c r="AA100" s="200"/>
      <c r="AB100" s="200"/>
      <c r="AC100" s="200"/>
      <c r="AD100" s="200"/>
      <c r="AE100" s="206"/>
      <c r="AF100" s="222"/>
      <c r="AG100" s="204"/>
      <c r="AH100" s="212"/>
      <c r="AI100" s="227" t="s">
        <v>7</v>
      </c>
      <c r="AJ100" s="200"/>
      <c r="AK100" s="200"/>
      <c r="AL100" s="200">
        <v>115</v>
      </c>
      <c r="AM100" s="200">
        <v>124</v>
      </c>
      <c r="AN100" s="200">
        <v>31</v>
      </c>
      <c r="AO100" s="200"/>
      <c r="AP100" s="200"/>
      <c r="AQ100" s="209"/>
      <c r="AR100" s="26"/>
      <c r="AS100" s="26"/>
    </row>
    <row r="101" spans="1:45" ht="15" customHeight="1" x14ac:dyDescent="0.2">
      <c r="A101" s="2"/>
      <c r="B101" s="199">
        <v>2009</v>
      </c>
      <c r="C101" s="139" t="s">
        <v>33</v>
      </c>
      <c r="D101" s="200" t="s">
        <v>126</v>
      </c>
      <c r="E101" s="139"/>
      <c r="F101" s="139">
        <v>32</v>
      </c>
      <c r="G101" s="139">
        <v>5</v>
      </c>
      <c r="H101" s="238">
        <v>2</v>
      </c>
      <c r="I101" s="238">
        <v>0.6</v>
      </c>
      <c r="J101" s="238">
        <v>2.6</v>
      </c>
      <c r="K101" s="202">
        <v>3.8</v>
      </c>
      <c r="L101" s="40"/>
      <c r="M101" s="203" t="s">
        <v>267</v>
      </c>
      <c r="N101" s="139"/>
      <c r="O101" s="139"/>
      <c r="P101" s="139" t="s">
        <v>290</v>
      </c>
      <c r="Q101" s="201" t="s">
        <v>191</v>
      </c>
      <c r="R101" s="139" t="s">
        <v>310</v>
      </c>
      <c r="S101" s="139" t="s">
        <v>325</v>
      </c>
      <c r="T101" s="201"/>
      <c r="U101" s="205" t="s">
        <v>335</v>
      </c>
      <c r="V101" s="40"/>
      <c r="W101" s="199"/>
      <c r="X101" s="206"/>
      <c r="Y101" s="200"/>
      <c r="Z101" s="200"/>
      <c r="AA101" s="200"/>
      <c r="AB101" s="200"/>
      <c r="AC101" s="200"/>
      <c r="AD101" s="200"/>
      <c r="AE101" s="206"/>
      <c r="AF101" s="222"/>
      <c r="AG101" s="204"/>
      <c r="AH101" s="212"/>
      <c r="AI101" s="227" t="s">
        <v>445</v>
      </c>
      <c r="AJ101" s="200"/>
      <c r="AK101" s="200"/>
      <c r="AL101" s="200"/>
      <c r="AM101" s="244">
        <v>1.0782608695652174</v>
      </c>
      <c r="AN101" s="244">
        <v>0.26956521739130435</v>
      </c>
      <c r="AO101" s="200"/>
      <c r="AP101" s="200"/>
      <c r="AQ101" s="209"/>
      <c r="AR101" s="26"/>
      <c r="AS101" s="26"/>
    </row>
    <row r="102" spans="1:45" ht="15" customHeight="1" x14ac:dyDescent="0.2">
      <c r="A102" s="2"/>
      <c r="B102" s="199">
        <v>2010</v>
      </c>
      <c r="C102" s="139" t="s">
        <v>37</v>
      </c>
      <c r="D102" s="200" t="s">
        <v>126</v>
      </c>
      <c r="E102" s="139"/>
      <c r="F102" s="139">
        <v>33</v>
      </c>
      <c r="G102" s="139">
        <v>3</v>
      </c>
      <c r="H102" s="201">
        <v>0.66666666666666663</v>
      </c>
      <c r="I102" s="201">
        <v>0</v>
      </c>
      <c r="J102" s="201">
        <v>0.66666666666666663</v>
      </c>
      <c r="K102" s="202">
        <v>1.6666666666666667</v>
      </c>
      <c r="L102" s="40"/>
      <c r="M102" s="203" t="s">
        <v>268</v>
      </c>
      <c r="N102" s="139"/>
      <c r="O102" s="139"/>
      <c r="P102" s="139" t="s">
        <v>291</v>
      </c>
      <c r="Q102" s="201" t="s">
        <v>191</v>
      </c>
      <c r="R102" s="139" t="s">
        <v>311</v>
      </c>
      <c r="S102" s="139" t="s">
        <v>326</v>
      </c>
      <c r="T102" s="201"/>
      <c r="U102" s="205" t="s">
        <v>336</v>
      </c>
      <c r="V102" s="40"/>
      <c r="W102" s="199"/>
      <c r="X102" s="206"/>
      <c r="Y102" s="200"/>
      <c r="Z102" s="200"/>
      <c r="AA102" s="200"/>
      <c r="AB102" s="200"/>
      <c r="AC102" s="200"/>
      <c r="AD102" s="200"/>
      <c r="AE102" s="206"/>
      <c r="AF102" s="222"/>
      <c r="AG102" s="204"/>
      <c r="AH102" s="212"/>
      <c r="AI102" s="227"/>
      <c r="AJ102" s="200"/>
      <c r="AK102" s="200"/>
      <c r="AL102" s="200"/>
      <c r="AM102" s="200"/>
      <c r="AN102" s="200"/>
      <c r="AO102" s="200"/>
      <c r="AP102" s="200"/>
      <c r="AQ102" s="209"/>
      <c r="AR102" s="26"/>
      <c r="AS102" s="26"/>
    </row>
    <row r="103" spans="1:45" ht="15" customHeight="1" x14ac:dyDescent="0.2">
      <c r="A103" s="2"/>
      <c r="B103" s="199">
        <v>2011</v>
      </c>
      <c r="C103" s="139" t="s">
        <v>35</v>
      </c>
      <c r="D103" s="200" t="s">
        <v>77</v>
      </c>
      <c r="E103" s="139"/>
      <c r="F103" s="139">
        <v>34</v>
      </c>
      <c r="G103" s="139">
        <v>12</v>
      </c>
      <c r="H103" s="201">
        <v>1.4166666666666667</v>
      </c>
      <c r="I103" s="201">
        <v>0.41666666666666669</v>
      </c>
      <c r="J103" s="201">
        <v>1.8333333333333333</v>
      </c>
      <c r="K103" s="202">
        <v>2.9166666666666665</v>
      </c>
      <c r="L103" s="40"/>
      <c r="M103" s="203" t="s">
        <v>269</v>
      </c>
      <c r="N103" s="139"/>
      <c r="O103" s="139"/>
      <c r="P103" s="139" t="s">
        <v>292</v>
      </c>
      <c r="Q103" s="201" t="s">
        <v>208</v>
      </c>
      <c r="R103" s="139" t="s">
        <v>312</v>
      </c>
      <c r="S103" s="139" t="s">
        <v>292</v>
      </c>
      <c r="T103" s="201"/>
      <c r="U103" s="205" t="s">
        <v>209</v>
      </c>
      <c r="V103" s="40"/>
      <c r="W103" s="199"/>
      <c r="X103" s="206"/>
      <c r="Y103" s="200"/>
      <c r="Z103" s="200"/>
      <c r="AA103" s="200"/>
      <c r="AB103" s="200"/>
      <c r="AC103" s="200"/>
      <c r="AD103" s="200"/>
      <c r="AE103" s="206"/>
      <c r="AF103" s="222"/>
      <c r="AG103" s="204"/>
      <c r="AH103" s="212"/>
      <c r="AI103" s="227"/>
      <c r="AJ103" s="200"/>
      <c r="AK103" s="200"/>
      <c r="AL103" s="200"/>
      <c r="AM103" s="200"/>
      <c r="AN103" s="200"/>
      <c r="AO103" s="200"/>
      <c r="AP103" s="200"/>
      <c r="AQ103" s="209"/>
      <c r="AR103" s="26"/>
      <c r="AS103" s="26"/>
    </row>
    <row r="104" spans="1:45" ht="15" customHeight="1" x14ac:dyDescent="0.2">
      <c r="A104" s="2"/>
      <c r="B104" s="199">
        <v>2012</v>
      </c>
      <c r="C104" s="139" t="s">
        <v>39</v>
      </c>
      <c r="D104" s="200" t="s">
        <v>126</v>
      </c>
      <c r="E104" s="139"/>
      <c r="F104" s="139">
        <v>35</v>
      </c>
      <c r="G104" s="139">
        <v>6</v>
      </c>
      <c r="H104" s="201">
        <v>2</v>
      </c>
      <c r="I104" s="201">
        <v>0.33333333333333331</v>
      </c>
      <c r="J104" s="201">
        <v>2.3333333333333335</v>
      </c>
      <c r="K104" s="239">
        <v>3.8333333333333335</v>
      </c>
      <c r="L104" s="40"/>
      <c r="M104" s="203" t="s">
        <v>270</v>
      </c>
      <c r="N104" s="139"/>
      <c r="O104" s="139"/>
      <c r="P104" s="139" t="s">
        <v>252</v>
      </c>
      <c r="Q104" s="238" t="s">
        <v>75</v>
      </c>
      <c r="R104" s="139" t="s">
        <v>285</v>
      </c>
      <c r="S104" s="139" t="s">
        <v>301</v>
      </c>
      <c r="T104" s="201"/>
      <c r="U104" s="205" t="s">
        <v>337</v>
      </c>
      <c r="V104" s="40"/>
      <c r="W104" s="199"/>
      <c r="X104" s="200"/>
      <c r="Y104" s="200"/>
      <c r="Z104" s="200"/>
      <c r="AA104" s="200"/>
      <c r="AB104" s="200"/>
      <c r="AC104" s="200"/>
      <c r="AD104" s="200"/>
      <c r="AE104" s="206"/>
      <c r="AF104" s="222"/>
      <c r="AG104" s="204"/>
      <c r="AH104" s="212"/>
      <c r="AI104" s="227"/>
      <c r="AJ104" s="200"/>
      <c r="AK104" s="200"/>
      <c r="AL104" s="200"/>
      <c r="AM104" s="200"/>
      <c r="AN104" s="200"/>
      <c r="AO104" s="200"/>
      <c r="AP104" s="200"/>
      <c r="AQ104" s="209"/>
      <c r="AR104" s="26"/>
      <c r="AS104" s="26"/>
    </row>
    <row r="105" spans="1:45" ht="15" customHeight="1" x14ac:dyDescent="0.2">
      <c r="A105" s="2"/>
      <c r="B105" s="199">
        <v>2013</v>
      </c>
      <c r="C105" s="139" t="s">
        <v>37</v>
      </c>
      <c r="D105" s="200" t="s">
        <v>126</v>
      </c>
      <c r="E105" s="139"/>
      <c r="F105" s="139">
        <v>36</v>
      </c>
      <c r="G105" s="139">
        <v>5</v>
      </c>
      <c r="H105" s="201">
        <v>1</v>
      </c>
      <c r="I105" s="201">
        <v>0</v>
      </c>
      <c r="J105" s="201">
        <v>1</v>
      </c>
      <c r="K105" s="202">
        <v>3</v>
      </c>
      <c r="L105" s="40"/>
      <c r="M105" s="203" t="s">
        <v>271</v>
      </c>
      <c r="N105" s="139"/>
      <c r="O105" s="139"/>
      <c r="P105" s="139" t="s">
        <v>182</v>
      </c>
      <c r="Q105" s="201" t="s">
        <v>189</v>
      </c>
      <c r="R105" s="139" t="s">
        <v>312</v>
      </c>
      <c r="S105" s="139" t="s">
        <v>194</v>
      </c>
      <c r="T105" s="201"/>
      <c r="U105" s="205" t="s">
        <v>338</v>
      </c>
      <c r="V105" s="40"/>
      <c r="W105" s="199"/>
      <c r="X105" s="200"/>
      <c r="Y105" s="200"/>
      <c r="Z105" s="200"/>
      <c r="AA105" s="200"/>
      <c r="AB105" s="200"/>
      <c r="AC105" s="200"/>
      <c r="AD105" s="200"/>
      <c r="AE105" s="206"/>
      <c r="AF105" s="222"/>
      <c r="AG105" s="204"/>
      <c r="AH105" s="212"/>
      <c r="AI105" s="227"/>
      <c r="AJ105" s="200"/>
      <c r="AK105" s="200"/>
      <c r="AL105" s="200"/>
      <c r="AM105" s="200"/>
      <c r="AN105" s="200"/>
      <c r="AO105" s="200"/>
      <c r="AP105" s="200"/>
      <c r="AQ105" s="209"/>
      <c r="AR105" s="26"/>
      <c r="AS105" s="26"/>
    </row>
    <row r="106" spans="1:45" ht="15" customHeight="1" x14ac:dyDescent="0.2">
      <c r="A106" s="2"/>
      <c r="B106" s="199">
        <v>2014</v>
      </c>
      <c r="C106" s="139" t="s">
        <v>35</v>
      </c>
      <c r="D106" s="200" t="s">
        <v>126</v>
      </c>
      <c r="E106" s="139"/>
      <c r="F106" s="139">
        <v>37</v>
      </c>
      <c r="G106" s="139">
        <v>6</v>
      </c>
      <c r="H106" s="201">
        <v>1.5</v>
      </c>
      <c r="I106" s="201">
        <v>0.5</v>
      </c>
      <c r="J106" s="201">
        <v>2</v>
      </c>
      <c r="K106" s="202">
        <v>2.3333333333333335</v>
      </c>
      <c r="L106" s="40"/>
      <c r="M106" s="203" t="s">
        <v>272</v>
      </c>
      <c r="N106" s="139"/>
      <c r="O106" s="139"/>
      <c r="P106" s="124" t="s">
        <v>262</v>
      </c>
      <c r="Q106" s="201" t="s">
        <v>75</v>
      </c>
      <c r="R106" s="124" t="s">
        <v>314</v>
      </c>
      <c r="S106" s="124" t="s">
        <v>182</v>
      </c>
      <c r="T106" s="238"/>
      <c r="U106" s="241" t="s">
        <v>339</v>
      </c>
      <c r="V106" s="40"/>
      <c r="W106" s="199"/>
      <c r="X106" s="200"/>
      <c r="Y106" s="200"/>
      <c r="Z106" s="200"/>
      <c r="AA106" s="200"/>
      <c r="AB106" s="200"/>
      <c r="AC106" s="200"/>
      <c r="AD106" s="200"/>
      <c r="AE106" s="206"/>
      <c r="AF106" s="222"/>
      <c r="AG106" s="204"/>
      <c r="AH106" s="212"/>
      <c r="AI106" s="227"/>
      <c r="AJ106" s="200"/>
      <c r="AK106" s="200"/>
      <c r="AL106" s="200"/>
      <c r="AM106" s="200"/>
      <c r="AN106" s="200"/>
      <c r="AO106" s="200"/>
      <c r="AP106" s="200"/>
      <c r="AQ106" s="209"/>
      <c r="AR106" s="26"/>
      <c r="AS106" s="26"/>
    </row>
    <row r="107" spans="1:45" ht="15" customHeight="1" x14ac:dyDescent="0.2">
      <c r="A107" s="2"/>
      <c r="B107" s="199">
        <v>2015</v>
      </c>
      <c r="C107" s="139"/>
      <c r="D107" s="200"/>
      <c r="E107" s="139"/>
      <c r="F107" s="139">
        <v>38</v>
      </c>
      <c r="G107" s="139"/>
      <c r="H107" s="201"/>
      <c r="I107" s="201"/>
      <c r="J107" s="201"/>
      <c r="K107" s="202"/>
      <c r="L107" s="40"/>
      <c r="M107" s="203" t="s">
        <v>274</v>
      </c>
      <c r="N107" s="139"/>
      <c r="O107" s="139"/>
      <c r="P107" s="139" t="s">
        <v>262</v>
      </c>
      <c r="Q107" s="201" t="s">
        <v>75</v>
      </c>
      <c r="R107" s="139" t="s">
        <v>315</v>
      </c>
      <c r="S107" s="139" t="s">
        <v>182</v>
      </c>
      <c r="T107" s="201"/>
      <c r="U107" s="205" t="s">
        <v>254</v>
      </c>
      <c r="V107" s="40"/>
      <c r="W107" s="199"/>
      <c r="X107" s="200"/>
      <c r="Y107" s="200"/>
      <c r="Z107" s="200"/>
      <c r="AA107" s="200"/>
      <c r="AB107" s="200"/>
      <c r="AC107" s="200"/>
      <c r="AD107" s="200"/>
      <c r="AE107" s="206"/>
      <c r="AF107" s="222"/>
      <c r="AG107" s="204"/>
      <c r="AH107" s="212"/>
      <c r="AI107" s="227"/>
      <c r="AJ107" s="200"/>
      <c r="AK107" s="200"/>
      <c r="AL107" s="200"/>
      <c r="AM107" s="200"/>
      <c r="AN107" s="200"/>
      <c r="AO107" s="200"/>
      <c r="AP107" s="200"/>
      <c r="AQ107" s="209"/>
      <c r="AR107" s="26"/>
      <c r="AS107" s="26"/>
    </row>
    <row r="108" spans="1:45" ht="15" customHeight="1" x14ac:dyDescent="0.2">
      <c r="A108" s="2"/>
      <c r="B108" s="199">
        <v>2016</v>
      </c>
      <c r="C108" s="139" t="s">
        <v>75</v>
      </c>
      <c r="D108" s="200" t="s">
        <v>102</v>
      </c>
      <c r="E108" s="139"/>
      <c r="F108" s="139">
        <v>39</v>
      </c>
      <c r="G108" s="139"/>
      <c r="H108" s="201"/>
      <c r="I108" s="201"/>
      <c r="J108" s="201"/>
      <c r="K108" s="202"/>
      <c r="L108" s="40"/>
      <c r="M108" s="203" t="s">
        <v>275</v>
      </c>
      <c r="N108" s="139"/>
      <c r="O108" s="139"/>
      <c r="P108" s="139" t="s">
        <v>182</v>
      </c>
      <c r="Q108" s="201" t="s">
        <v>75</v>
      </c>
      <c r="R108" s="139" t="s">
        <v>266</v>
      </c>
      <c r="S108" s="139" t="s">
        <v>182</v>
      </c>
      <c r="T108" s="201"/>
      <c r="U108" s="205" t="s">
        <v>323</v>
      </c>
      <c r="V108" s="40"/>
      <c r="W108" s="210"/>
      <c r="X108" s="200"/>
      <c r="Y108" s="200"/>
      <c r="Z108" s="200"/>
      <c r="AA108" s="200"/>
      <c r="AB108" s="200"/>
      <c r="AC108" s="200"/>
      <c r="AD108" s="200"/>
      <c r="AE108" s="206"/>
      <c r="AF108" s="222"/>
      <c r="AG108" s="204"/>
      <c r="AH108" s="212"/>
      <c r="AI108" s="227"/>
      <c r="AJ108" s="200"/>
      <c r="AK108" s="200"/>
      <c r="AL108" s="200"/>
      <c r="AM108" s="200"/>
      <c r="AN108" s="200"/>
      <c r="AO108" s="200"/>
      <c r="AP108" s="200"/>
      <c r="AQ108" s="209"/>
      <c r="AR108" s="26"/>
      <c r="AS108" s="26"/>
    </row>
    <row r="109" spans="1:45" s="11" customFormat="1" ht="15" customHeight="1" x14ac:dyDescent="0.25">
      <c r="A109" s="25"/>
      <c r="B109" s="213"/>
      <c r="C109" s="214"/>
      <c r="D109" s="214"/>
      <c r="E109" s="214"/>
      <c r="F109" s="214"/>
      <c r="G109" s="214"/>
      <c r="H109" s="215"/>
      <c r="I109" s="215"/>
      <c r="J109" s="215"/>
      <c r="K109" s="216"/>
      <c r="L109" s="40"/>
      <c r="M109" s="213"/>
      <c r="N109" s="214"/>
      <c r="O109" s="214"/>
      <c r="P109" s="214"/>
      <c r="Q109" s="214"/>
      <c r="R109" s="214"/>
      <c r="S109" s="214"/>
      <c r="T109" s="214"/>
      <c r="U109" s="216"/>
      <c r="V109" s="40"/>
      <c r="W109" s="213"/>
      <c r="X109" s="214"/>
      <c r="Y109" s="214"/>
      <c r="Z109" s="214"/>
      <c r="AA109" s="214"/>
      <c r="AB109" s="214"/>
      <c r="AC109" s="214"/>
      <c r="AD109" s="214"/>
      <c r="AE109" s="214"/>
      <c r="AF109" s="214"/>
      <c r="AG109" s="214"/>
      <c r="AH109" s="217"/>
      <c r="AI109" s="213"/>
      <c r="AJ109" s="214"/>
      <c r="AK109" s="214"/>
      <c r="AL109" s="214"/>
      <c r="AM109" s="214"/>
      <c r="AN109" s="214"/>
      <c r="AO109" s="214"/>
      <c r="AP109" s="214"/>
      <c r="AQ109" s="217"/>
      <c r="AR109" s="38"/>
      <c r="AS109" s="41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26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41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41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41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41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41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41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41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41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5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5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5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5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5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5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5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5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5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5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5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55" ht="15" customHeight="1" x14ac:dyDescent="0.25">
      <c r="Z172" s="26"/>
      <c r="AA172" s="26"/>
      <c r="AB172" s="26"/>
      <c r="AC172" s="26"/>
      <c r="AD172" s="26"/>
      <c r="AE172" s="26"/>
      <c r="AF172" s="26"/>
      <c r="AG172" s="26"/>
      <c r="AH172" s="59"/>
      <c r="AI172" s="38"/>
      <c r="AJ172" s="38"/>
      <c r="AK172" s="26"/>
      <c r="AL172" s="26"/>
      <c r="AM172" s="26"/>
      <c r="AN172" s="26"/>
      <c r="AO172" s="26"/>
      <c r="AP172" s="26"/>
      <c r="AQ172" s="26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</row>
    <row r="173" spans="1:55" ht="15" customHeight="1" x14ac:dyDescent="0.25"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</row>
    <row r="174" spans="1:55" ht="15" customHeight="1" x14ac:dyDescent="0.25"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</row>
    <row r="175" spans="1:55" ht="15" customHeight="1" x14ac:dyDescent="0.25"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</row>
    <row r="176" spans="1:55" ht="15" customHeight="1" x14ac:dyDescent="0.25"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</row>
    <row r="177" spans="26:55" ht="15" customHeight="1" x14ac:dyDescent="0.25"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</row>
    <row r="178" spans="26:55" ht="15" customHeight="1" x14ac:dyDescent="0.25"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</row>
    <row r="179" spans="26:55" ht="15" customHeight="1" x14ac:dyDescent="0.25"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</row>
    <row r="180" spans="26:55" ht="15" customHeight="1" x14ac:dyDescent="0.25"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</row>
    <row r="181" spans="26:55" ht="15" customHeight="1" x14ac:dyDescent="0.25"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</row>
    <row r="182" spans="26:55" ht="15" customHeight="1" x14ac:dyDescent="0.25"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</row>
    <row r="183" spans="26:55" ht="15" customHeight="1" x14ac:dyDescent="0.25"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</row>
    <row r="184" spans="26:55" ht="15" customHeight="1" x14ac:dyDescent="0.25"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</row>
    <row r="185" spans="26:55" ht="15" customHeight="1" x14ac:dyDescent="0.25"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</row>
    <row r="186" spans="26:55" ht="15" customHeight="1" x14ac:dyDescent="0.25"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</row>
    <row r="187" spans="26:55" ht="15" customHeight="1" x14ac:dyDescent="0.25"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</row>
    <row r="188" spans="26:55" ht="15" customHeight="1" x14ac:dyDescent="0.25"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</row>
    <row r="189" spans="26:55" ht="15" customHeight="1" x14ac:dyDescent="0.25"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</row>
    <row r="190" spans="26:55" ht="15" customHeight="1" x14ac:dyDescent="0.25"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</row>
    <row r="191" spans="26:55" ht="15" customHeight="1" x14ac:dyDescent="0.25">
      <c r="Z191" s="26"/>
      <c r="AA191" s="26"/>
      <c r="AB191" s="26"/>
      <c r="AC191" s="26"/>
      <c r="AD191" s="26"/>
      <c r="AE191" s="26"/>
      <c r="AF191" s="26"/>
      <c r="AG191" s="26"/>
      <c r="AH191" s="59"/>
      <c r="AI191" s="38"/>
      <c r="AJ191" s="38"/>
      <c r="AK191" s="26"/>
      <c r="AL191" s="26"/>
      <c r="AM191" s="26"/>
      <c r="AN191" s="26"/>
      <c r="AO191" s="26"/>
      <c r="AP191" s="26"/>
      <c r="AQ191" s="26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</row>
    <row r="192" spans="26:55" ht="15" customHeight="1" x14ac:dyDescent="0.25">
      <c r="Z192" s="26"/>
      <c r="AA192" s="26"/>
      <c r="AB192" s="26"/>
      <c r="AC192" s="26"/>
      <c r="AD192" s="26"/>
      <c r="AE192" s="26"/>
      <c r="AF192" s="26"/>
      <c r="AG192" s="26"/>
      <c r="AH192" s="59"/>
      <c r="AI192" s="38"/>
      <c r="AJ192" s="38"/>
      <c r="AK192" s="26"/>
      <c r="AL192" s="26"/>
      <c r="AM192" s="26"/>
      <c r="AN192" s="26"/>
      <c r="AO192" s="26"/>
      <c r="AP192" s="26"/>
      <c r="AQ192" s="26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</row>
    <row r="193" spans="26:55" ht="15" customHeight="1" x14ac:dyDescent="0.25">
      <c r="Z193" s="26"/>
      <c r="AA193" s="26"/>
      <c r="AB193" s="26"/>
      <c r="AC193" s="26"/>
      <c r="AD193" s="26"/>
      <c r="AE193" s="26"/>
      <c r="AF193" s="26"/>
      <c r="AG193" s="26"/>
      <c r="AH193" s="59"/>
      <c r="AI193" s="38"/>
      <c r="AJ193" s="38"/>
      <c r="AK193" s="26"/>
      <c r="AL193" s="26"/>
      <c r="AM193" s="26"/>
      <c r="AN193" s="26"/>
      <c r="AO193" s="26"/>
      <c r="AP193" s="26"/>
      <c r="AQ193" s="26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</row>
    <row r="194" spans="26:55" ht="15" customHeight="1" x14ac:dyDescent="0.25">
      <c r="Z194" s="26"/>
      <c r="AA194" s="26"/>
      <c r="AB194" s="26"/>
      <c r="AC194" s="26"/>
      <c r="AD194" s="26"/>
      <c r="AE194" s="26"/>
      <c r="AF194" s="26"/>
      <c r="AG194" s="26"/>
      <c r="AH194" s="59"/>
      <c r="AI194" s="38"/>
      <c r="AJ194" s="38"/>
      <c r="AK194" s="26"/>
      <c r="AL194" s="26"/>
      <c r="AM194" s="26"/>
      <c r="AN194" s="26"/>
      <c r="AO194" s="26"/>
      <c r="AP194" s="26"/>
      <c r="AQ194" s="26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</row>
    <row r="195" spans="26:55" ht="15" customHeight="1" x14ac:dyDescent="0.25">
      <c r="Z195" s="26"/>
      <c r="AA195" s="26"/>
      <c r="AB195" s="26"/>
      <c r="AC195" s="26"/>
      <c r="AD195" s="26"/>
      <c r="AE195" s="26"/>
      <c r="AF195" s="26"/>
      <c r="AG195" s="26"/>
      <c r="AH195" s="59"/>
      <c r="AI195" s="38"/>
      <c r="AJ195" s="38"/>
      <c r="AK195" s="26"/>
      <c r="AL195" s="26"/>
      <c r="AM195" s="26"/>
      <c r="AN195" s="26"/>
      <c r="AO195" s="26"/>
      <c r="AP195" s="26"/>
      <c r="AQ195" s="26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</row>
    <row r="196" spans="26:55" ht="15" customHeight="1" x14ac:dyDescent="0.25">
      <c r="Z196" s="26"/>
      <c r="AA196" s="26"/>
      <c r="AB196" s="26"/>
      <c r="AC196" s="26"/>
      <c r="AD196" s="26"/>
      <c r="AE196" s="26"/>
      <c r="AF196" s="26"/>
      <c r="AG196" s="26"/>
      <c r="AH196" s="59"/>
      <c r="AI196" s="38"/>
      <c r="AJ196" s="38"/>
      <c r="AK196" s="26"/>
      <c r="AL196" s="26"/>
      <c r="AM196" s="26"/>
      <c r="AN196" s="26"/>
      <c r="AO196" s="26"/>
      <c r="AP196" s="26"/>
      <c r="AQ196" s="26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</row>
    <row r="197" spans="26:55" ht="15" customHeight="1" x14ac:dyDescent="0.25">
      <c r="Z197" s="26"/>
      <c r="AA197" s="26"/>
      <c r="AB197" s="26"/>
      <c r="AC197" s="26"/>
      <c r="AD197" s="26"/>
      <c r="AE197" s="26"/>
      <c r="AF197" s="26"/>
      <c r="AG197" s="26"/>
      <c r="AH197" s="59"/>
      <c r="AI197" s="38"/>
      <c r="AJ197" s="38"/>
      <c r="AK197" s="26"/>
      <c r="AL197" s="26"/>
      <c r="AM197" s="26"/>
      <c r="AN197" s="26"/>
      <c r="AO197" s="26"/>
      <c r="AP197" s="26"/>
      <c r="AQ197" s="26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</row>
    <row r="198" spans="26:55" ht="15" customHeight="1" x14ac:dyDescent="0.25">
      <c r="Z198" s="26"/>
      <c r="AA198" s="26"/>
      <c r="AB198" s="26"/>
      <c r="AC198" s="26"/>
      <c r="AD198" s="26"/>
      <c r="AE198" s="26"/>
      <c r="AF198" s="26"/>
      <c r="AG198" s="26"/>
      <c r="AH198" s="59"/>
      <c r="AI198" s="38"/>
      <c r="AJ198" s="38"/>
      <c r="AK198" s="26"/>
      <c r="AL198" s="26"/>
      <c r="AM198" s="26"/>
      <c r="AN198" s="26"/>
      <c r="AO198" s="26"/>
      <c r="AP198" s="26"/>
      <c r="AQ198" s="26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</row>
    <row r="199" spans="26:55" ht="15" customHeight="1" x14ac:dyDescent="0.25">
      <c r="Z199" s="26"/>
      <c r="AA199" s="26"/>
      <c r="AB199" s="26"/>
      <c r="AC199" s="26"/>
      <c r="AD199" s="26"/>
      <c r="AE199" s="26"/>
      <c r="AF199" s="26"/>
      <c r="AG199" s="26"/>
      <c r="AH199" s="59"/>
      <c r="AI199" s="38"/>
      <c r="AJ199" s="38"/>
      <c r="AK199" s="26"/>
      <c r="AL199" s="26"/>
      <c r="AM199" s="26"/>
      <c r="AN199" s="26"/>
      <c r="AO199" s="26"/>
      <c r="AP199" s="26"/>
      <c r="AQ199" s="26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</row>
    <row r="200" spans="26:55" ht="15" customHeight="1" x14ac:dyDescent="0.25">
      <c r="Z200" s="26"/>
      <c r="AA200" s="26"/>
      <c r="AB200" s="26"/>
      <c r="AC200" s="26"/>
      <c r="AD200" s="26"/>
      <c r="AE200" s="26"/>
      <c r="AF200" s="26"/>
      <c r="AG200" s="26"/>
      <c r="AH200" s="59"/>
      <c r="AI200" s="38"/>
      <c r="AJ200" s="38"/>
      <c r="AK200" s="26"/>
      <c r="AL200" s="26"/>
      <c r="AM200" s="26"/>
      <c r="AN200" s="26"/>
      <c r="AO200" s="26"/>
      <c r="AP200" s="26"/>
      <c r="AQ200" s="26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</row>
    <row r="201" spans="26:55" ht="15" customHeight="1" x14ac:dyDescent="0.25">
      <c r="Z201" s="26"/>
      <c r="AA201" s="26"/>
      <c r="AB201" s="26"/>
      <c r="AC201" s="26"/>
      <c r="AD201" s="26"/>
      <c r="AE201" s="26"/>
      <c r="AF201" s="26"/>
      <c r="AG201" s="26"/>
      <c r="AH201" s="59"/>
      <c r="AI201" s="38"/>
      <c r="AJ201" s="38"/>
      <c r="AK201" s="26"/>
      <c r="AL201" s="26"/>
      <c r="AM201" s="26"/>
      <c r="AN201" s="26"/>
      <c r="AO201" s="26"/>
      <c r="AP201" s="26"/>
      <c r="AQ201" s="26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</row>
    <row r="202" spans="26:55" ht="15" customHeight="1" x14ac:dyDescent="0.25">
      <c r="Z202" s="26"/>
      <c r="AA202" s="26"/>
      <c r="AB202" s="26"/>
      <c r="AC202" s="26"/>
      <c r="AD202" s="26"/>
      <c r="AE202" s="26"/>
      <c r="AF202" s="26"/>
      <c r="AG202" s="26"/>
      <c r="AH202" s="59"/>
      <c r="AI202" s="38"/>
      <c r="AJ202" s="38"/>
      <c r="AK202" s="26"/>
      <c r="AL202" s="26"/>
      <c r="AM202" s="26"/>
      <c r="AN202" s="26"/>
      <c r="AO202" s="26"/>
      <c r="AP202" s="26"/>
      <c r="AQ202" s="26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</row>
    <row r="203" spans="26:55" ht="15" customHeight="1" x14ac:dyDescent="0.25">
      <c r="Z203" s="26"/>
      <c r="AA203" s="26"/>
      <c r="AB203" s="26"/>
      <c r="AC203" s="26"/>
      <c r="AD203" s="26"/>
      <c r="AE203" s="26"/>
      <c r="AF203" s="26"/>
      <c r="AG203" s="26"/>
      <c r="AH203" s="59"/>
      <c r="AI203" s="38"/>
      <c r="AJ203" s="38"/>
      <c r="AK203" s="26"/>
      <c r="AL203" s="26"/>
      <c r="AM203" s="26"/>
      <c r="AN203" s="26"/>
      <c r="AO203" s="26"/>
      <c r="AP203" s="26"/>
      <c r="AQ203" s="26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</row>
    <row r="204" spans="26:55" ht="15" customHeight="1" x14ac:dyDescent="0.25">
      <c r="Z204" s="26"/>
      <c r="AA204" s="26"/>
      <c r="AB204" s="26"/>
      <c r="AC204" s="26"/>
      <c r="AD204" s="26"/>
      <c r="AE204" s="26"/>
      <c r="AF204" s="26"/>
      <c r="AG204" s="26"/>
      <c r="AH204" s="59"/>
      <c r="AI204" s="38"/>
      <c r="AJ204" s="38"/>
      <c r="AK204" s="26"/>
      <c r="AL204" s="26"/>
      <c r="AM204" s="26"/>
      <c r="AN204" s="26"/>
      <c r="AO204" s="26"/>
      <c r="AP204" s="26"/>
      <c r="AQ204" s="26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</row>
    <row r="205" spans="26:55" ht="15" customHeight="1" x14ac:dyDescent="0.25">
      <c r="Z205" s="26"/>
      <c r="AA205" s="26"/>
      <c r="AB205" s="26"/>
      <c r="AC205" s="26"/>
      <c r="AD205" s="26"/>
      <c r="AE205" s="26"/>
      <c r="AF205" s="26"/>
      <c r="AG205" s="26"/>
      <c r="AH205" s="59"/>
      <c r="AI205" s="38"/>
      <c r="AJ205" s="38"/>
      <c r="AK205" s="26"/>
      <c r="AL205" s="26"/>
      <c r="AM205" s="26"/>
      <c r="AN205" s="26"/>
      <c r="AO205" s="26"/>
      <c r="AP205" s="26"/>
      <c r="AQ205" s="26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</row>
    <row r="206" spans="26:55" ht="15" customHeight="1" x14ac:dyDescent="0.25">
      <c r="Z206" s="26"/>
      <c r="AA206" s="26"/>
      <c r="AB206" s="26"/>
      <c r="AC206" s="26"/>
      <c r="AD206" s="26"/>
      <c r="AE206" s="26"/>
      <c r="AF206" s="26"/>
      <c r="AG206" s="26"/>
      <c r="AH206" s="59"/>
      <c r="AI206" s="38"/>
      <c r="AJ206" s="38"/>
      <c r="AK206" s="26"/>
      <c r="AL206" s="26"/>
      <c r="AM206" s="26"/>
      <c r="AN206" s="26"/>
      <c r="AO206" s="26"/>
      <c r="AP206" s="26"/>
      <c r="AQ206" s="26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</row>
    <row r="207" spans="26:55" ht="15" customHeight="1" x14ac:dyDescent="0.25">
      <c r="Z207" s="26"/>
      <c r="AA207" s="26"/>
      <c r="AB207" s="26"/>
      <c r="AC207" s="26"/>
      <c r="AD207" s="26"/>
      <c r="AE207" s="26"/>
      <c r="AF207" s="26"/>
      <c r="AG207" s="26"/>
      <c r="AH207" s="59"/>
      <c r="AI207" s="38"/>
      <c r="AJ207" s="38"/>
      <c r="AK207" s="26"/>
      <c r="AL207" s="26"/>
      <c r="AM207" s="26"/>
      <c r="AN207" s="26"/>
      <c r="AO207" s="26"/>
      <c r="AP207" s="26"/>
      <c r="AQ207" s="26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</row>
    <row r="208" spans="26:55" ht="15" customHeight="1" x14ac:dyDescent="0.25">
      <c r="Z208" s="26"/>
      <c r="AA208" s="26"/>
      <c r="AB208" s="26"/>
      <c r="AC208" s="26"/>
      <c r="AD208" s="26"/>
      <c r="AE208" s="26"/>
      <c r="AF208" s="26"/>
      <c r="AG208" s="26"/>
      <c r="AH208" s="59"/>
      <c r="AI208" s="38"/>
      <c r="AJ208" s="38"/>
      <c r="AK208" s="26"/>
      <c r="AL208" s="26"/>
      <c r="AM208" s="26"/>
      <c r="AN208" s="26"/>
      <c r="AO208" s="26"/>
      <c r="AP208" s="26"/>
      <c r="AQ208" s="26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</row>
    <row r="209" spans="26:55" ht="15" customHeight="1" x14ac:dyDescent="0.25">
      <c r="Z209" s="26"/>
      <c r="AA209" s="26"/>
      <c r="AB209" s="26"/>
      <c r="AC209" s="26"/>
      <c r="AD209" s="26"/>
      <c r="AE209" s="26"/>
      <c r="AF209" s="26"/>
      <c r="AG209" s="26"/>
      <c r="AH209" s="59"/>
      <c r="AI209" s="38"/>
      <c r="AJ209" s="38"/>
      <c r="AK209" s="26"/>
      <c r="AL209" s="26"/>
      <c r="AM209" s="26"/>
      <c r="AN209" s="26"/>
      <c r="AO209" s="26"/>
      <c r="AP209" s="26"/>
      <c r="AQ209" s="26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</row>
    <row r="210" spans="26:55" ht="15" customHeight="1" x14ac:dyDescent="0.25">
      <c r="Z210" s="26"/>
      <c r="AA210" s="26"/>
      <c r="AB210" s="26"/>
      <c r="AC210" s="26"/>
      <c r="AD210" s="26"/>
      <c r="AE210" s="26"/>
      <c r="AF210" s="26"/>
      <c r="AG210" s="26"/>
      <c r="AH210" s="59"/>
      <c r="AI210" s="38"/>
      <c r="AJ210" s="38"/>
      <c r="AK210" s="26"/>
      <c r="AL210" s="26"/>
      <c r="AM210" s="26"/>
      <c r="AN210" s="26"/>
      <c r="AO210" s="26"/>
      <c r="AP210" s="26"/>
      <c r="AQ210" s="26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</row>
    <row r="211" spans="26:55" ht="15" customHeight="1" x14ac:dyDescent="0.25">
      <c r="Z211" s="26"/>
      <c r="AA211" s="26"/>
      <c r="AB211" s="26"/>
      <c r="AC211" s="26"/>
      <c r="AD211" s="26"/>
      <c r="AE211" s="26"/>
      <c r="AF211" s="26"/>
      <c r="AG211" s="26"/>
      <c r="AH211" s="59"/>
      <c r="AI211" s="38"/>
      <c r="AJ211" s="38"/>
      <c r="AK211" s="26"/>
      <c r="AL211" s="26"/>
      <c r="AM211" s="26"/>
      <c r="AN211" s="26"/>
      <c r="AO211" s="26"/>
      <c r="AP211" s="26"/>
      <c r="AQ211" s="26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</row>
    <row r="212" spans="26:55" ht="15" customHeight="1" x14ac:dyDescent="0.25">
      <c r="Z212" s="26"/>
      <c r="AA212" s="26"/>
      <c r="AB212" s="26"/>
      <c r="AC212" s="26"/>
      <c r="AD212" s="26"/>
      <c r="AE212" s="26"/>
      <c r="AF212" s="26"/>
      <c r="AG212" s="26"/>
      <c r="AH212" s="59"/>
      <c r="AI212" s="38"/>
      <c r="AJ212" s="38"/>
      <c r="AK212" s="26"/>
      <c r="AL212" s="26"/>
      <c r="AM212" s="26"/>
      <c r="AN212" s="26"/>
      <c r="AO212" s="26"/>
      <c r="AP212" s="26"/>
      <c r="AQ212" s="26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</row>
    <row r="213" spans="26:55" ht="15" customHeight="1" x14ac:dyDescent="0.25">
      <c r="Z213" s="26"/>
      <c r="AA213" s="26"/>
      <c r="AB213" s="26"/>
      <c r="AC213" s="26"/>
      <c r="AD213" s="26"/>
      <c r="AE213" s="26"/>
      <c r="AF213" s="26"/>
      <c r="AG213" s="26"/>
      <c r="AH213" s="59"/>
      <c r="AI213" s="38"/>
      <c r="AJ213" s="38"/>
      <c r="AK213" s="26"/>
      <c r="AL213" s="26"/>
      <c r="AM213" s="26"/>
      <c r="AN213" s="26"/>
      <c r="AO213" s="26"/>
      <c r="AP213" s="26"/>
      <c r="AQ213" s="26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</row>
    <row r="214" spans="26:55" ht="15" customHeight="1" x14ac:dyDescent="0.25">
      <c r="Z214" s="26"/>
      <c r="AA214" s="26"/>
      <c r="AB214" s="26"/>
      <c r="AC214" s="26"/>
      <c r="AD214" s="26"/>
      <c r="AE214" s="26"/>
      <c r="AF214" s="26"/>
      <c r="AG214" s="26"/>
      <c r="AH214" s="59"/>
      <c r="AI214" s="38"/>
      <c r="AJ214" s="38"/>
      <c r="AK214" s="26"/>
      <c r="AL214" s="26"/>
      <c r="AM214" s="26"/>
      <c r="AN214" s="26"/>
      <c r="AO214" s="26"/>
      <c r="AP214" s="26"/>
      <c r="AQ214" s="26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</row>
    <row r="215" spans="26:55" ht="15" customHeight="1" x14ac:dyDescent="0.25">
      <c r="Z215" s="26"/>
      <c r="AA215" s="26"/>
      <c r="AB215" s="26"/>
      <c r="AC215" s="26"/>
      <c r="AD215" s="26"/>
      <c r="AE215" s="26"/>
      <c r="AF215" s="26"/>
      <c r="AG215" s="26"/>
      <c r="AH215" s="59"/>
      <c r="AI215" s="38"/>
      <c r="AJ215" s="38"/>
      <c r="AK215" s="26"/>
      <c r="AL215" s="26"/>
      <c r="AM215" s="26"/>
      <c r="AN215" s="26"/>
      <c r="AO215" s="26"/>
      <c r="AP215" s="26"/>
      <c r="AQ215" s="26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</row>
    <row r="216" spans="26:55" ht="15" customHeight="1" x14ac:dyDescent="0.25">
      <c r="Z216" s="26"/>
      <c r="AA216" s="26"/>
      <c r="AB216" s="26"/>
      <c r="AC216" s="26"/>
      <c r="AD216" s="26"/>
      <c r="AE216" s="26"/>
      <c r="AF216" s="26"/>
      <c r="AG216" s="26"/>
      <c r="AH216" s="59"/>
      <c r="AI216" s="38"/>
      <c r="AJ216" s="38"/>
      <c r="AK216" s="26"/>
      <c r="AL216" s="26"/>
      <c r="AM216" s="26"/>
      <c r="AN216" s="26"/>
      <c r="AO216" s="26"/>
      <c r="AP216" s="26"/>
      <c r="AQ216" s="26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</row>
    <row r="217" spans="26:55" ht="15" customHeight="1" x14ac:dyDescent="0.25">
      <c r="AG217" s="26"/>
      <c r="AH217" s="59"/>
      <c r="AI217" s="38"/>
      <c r="AJ217" s="38"/>
    </row>
    <row r="218" spans="26:55" ht="15" customHeight="1" x14ac:dyDescent="0.25">
      <c r="AG218" s="26"/>
      <c r="AH218" s="59"/>
      <c r="AI218" s="38"/>
      <c r="AJ218" s="38"/>
    </row>
    <row r="219" spans="26:55" ht="15" customHeight="1" x14ac:dyDescent="0.25">
      <c r="AG219" s="26"/>
      <c r="AH219" s="59"/>
      <c r="AI219" s="38"/>
      <c r="AJ219" s="38"/>
    </row>
    <row r="220" spans="26:55" ht="15" customHeight="1" x14ac:dyDescent="0.25">
      <c r="AG220" s="26"/>
      <c r="AH220" s="59"/>
      <c r="AI220" s="38"/>
      <c r="AJ220" s="38"/>
    </row>
    <row r="221" spans="26:55" ht="15" customHeight="1" x14ac:dyDescent="0.25">
      <c r="AG221" s="26"/>
      <c r="AH221" s="59"/>
      <c r="AI221" s="38"/>
      <c r="AJ221" s="38"/>
    </row>
    <row r="222" spans="26:55" ht="15" customHeight="1" x14ac:dyDescent="0.25">
      <c r="AG222" s="26"/>
      <c r="AH222" s="59"/>
      <c r="AI222" s="38"/>
      <c r="AJ222" s="38"/>
    </row>
    <row r="223" spans="26:55" ht="15" customHeight="1" x14ac:dyDescent="0.25">
      <c r="AG223" s="26"/>
      <c r="AH223" s="59"/>
      <c r="AI223" s="38"/>
      <c r="AJ223" s="38"/>
    </row>
  </sheetData>
  <sortState ref="D108:X130">
    <sortCondition ref="D10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8" t="s">
        <v>121</v>
      </c>
      <c r="C1" s="6"/>
      <c r="D1" s="7"/>
      <c r="E1" s="104" t="s">
        <v>122</v>
      </c>
      <c r="F1" s="143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3"/>
      <c r="AB1" s="143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70" t="s">
        <v>80</v>
      </c>
      <c r="C2" s="70"/>
      <c r="D2" s="171"/>
      <c r="E2" s="15" t="s">
        <v>12</v>
      </c>
      <c r="F2" s="16"/>
      <c r="G2" s="16"/>
      <c r="H2" s="16"/>
      <c r="I2" s="22"/>
      <c r="J2" s="17"/>
      <c r="K2" s="87"/>
      <c r="L2" s="24" t="s">
        <v>197</v>
      </c>
      <c r="M2" s="16"/>
      <c r="N2" s="16"/>
      <c r="O2" s="23"/>
      <c r="P2" s="21"/>
      <c r="Q2" s="24" t="s">
        <v>198</v>
      </c>
      <c r="R2" s="16"/>
      <c r="S2" s="16"/>
      <c r="T2" s="16"/>
      <c r="U2" s="22"/>
      <c r="V2" s="23"/>
      <c r="W2" s="21"/>
      <c r="X2" s="172" t="s">
        <v>199</v>
      </c>
      <c r="Y2" s="173"/>
      <c r="Z2" s="174"/>
      <c r="AA2" s="15" t="s">
        <v>12</v>
      </c>
      <c r="AB2" s="16"/>
      <c r="AC2" s="16"/>
      <c r="AD2" s="16"/>
      <c r="AE2" s="22"/>
      <c r="AF2" s="17"/>
      <c r="AG2" s="87"/>
      <c r="AH2" s="24" t="s">
        <v>200</v>
      </c>
      <c r="AI2" s="16"/>
      <c r="AJ2" s="16"/>
      <c r="AK2" s="23"/>
      <c r="AL2" s="21"/>
      <c r="AM2" s="24" t="s">
        <v>198</v>
      </c>
      <c r="AN2" s="16"/>
      <c r="AO2" s="16"/>
      <c r="AP2" s="16"/>
      <c r="AQ2" s="22"/>
      <c r="AR2" s="23"/>
      <c r="AS2" s="17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75"/>
      <c r="L3" s="20" t="s">
        <v>5</v>
      </c>
      <c r="M3" s="20" t="s">
        <v>6</v>
      </c>
      <c r="N3" s="20" t="s">
        <v>55</v>
      </c>
      <c r="O3" s="20" t="s">
        <v>16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75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75"/>
      <c r="AH3" s="20" t="s">
        <v>5</v>
      </c>
      <c r="AI3" s="20" t="s">
        <v>6</v>
      </c>
      <c r="AJ3" s="20" t="s">
        <v>55</v>
      </c>
      <c r="AK3" s="20" t="s">
        <v>16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7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1997</v>
      </c>
      <c r="C4" s="31" t="s">
        <v>33</v>
      </c>
      <c r="D4" s="34" t="s">
        <v>148</v>
      </c>
      <c r="E4" s="27">
        <v>26</v>
      </c>
      <c r="F4" s="27">
        <v>4</v>
      </c>
      <c r="G4" s="27">
        <v>16</v>
      </c>
      <c r="H4" s="28">
        <v>28</v>
      </c>
      <c r="I4" s="27">
        <v>137</v>
      </c>
      <c r="J4" s="32"/>
      <c r="K4" s="30"/>
      <c r="L4" s="76"/>
      <c r="M4" s="20"/>
      <c r="N4" s="20"/>
      <c r="O4" s="20"/>
      <c r="P4" s="26"/>
      <c r="Q4" s="27"/>
      <c r="R4" s="27"/>
      <c r="S4" s="28"/>
      <c r="T4" s="27"/>
      <c r="U4" s="27"/>
      <c r="V4" s="176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77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30"/>
      <c r="L5" s="76"/>
      <c r="M5" s="20"/>
      <c r="N5" s="20"/>
      <c r="O5" s="20"/>
      <c r="P5" s="26"/>
      <c r="Q5" s="27"/>
      <c r="R5" s="27"/>
      <c r="S5" s="28"/>
      <c r="T5" s="27"/>
      <c r="U5" s="27"/>
      <c r="V5" s="176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77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/>
      <c r="C6" s="31"/>
      <c r="D6" s="34"/>
      <c r="E6" s="27"/>
      <c r="F6" s="27"/>
      <c r="G6" s="27"/>
      <c r="H6" s="28"/>
      <c r="I6" s="27"/>
      <c r="J6" s="32"/>
      <c r="K6" s="30"/>
      <c r="L6" s="76"/>
      <c r="M6" s="20"/>
      <c r="N6" s="20"/>
      <c r="O6" s="20"/>
      <c r="P6" s="26"/>
      <c r="Q6" s="27"/>
      <c r="R6" s="27"/>
      <c r="S6" s="28"/>
      <c r="T6" s="27"/>
      <c r="U6" s="27"/>
      <c r="V6" s="176"/>
      <c r="W6" s="30"/>
      <c r="X6" s="27">
        <v>2016</v>
      </c>
      <c r="Y6" s="27" t="s">
        <v>34</v>
      </c>
      <c r="Z6" s="34" t="s">
        <v>150</v>
      </c>
      <c r="AA6" s="27">
        <v>3</v>
      </c>
      <c r="AB6" s="27">
        <v>0</v>
      </c>
      <c r="AC6" s="27">
        <v>6</v>
      </c>
      <c r="AD6" s="27">
        <v>1</v>
      </c>
      <c r="AE6" s="27">
        <v>16</v>
      </c>
      <c r="AF6" s="29">
        <v>0.64</v>
      </c>
      <c r="AG6" s="26">
        <v>25</v>
      </c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177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/>
      <c r="C7" s="31"/>
      <c r="D7" s="34"/>
      <c r="E7" s="27"/>
      <c r="F7" s="27"/>
      <c r="G7" s="27"/>
      <c r="H7" s="28"/>
      <c r="I7" s="27"/>
      <c r="J7" s="32"/>
      <c r="K7" s="30"/>
      <c r="L7" s="76"/>
      <c r="M7" s="20"/>
      <c r="N7" s="20"/>
      <c r="O7" s="20"/>
      <c r="P7" s="26"/>
      <c r="Q7" s="27"/>
      <c r="R7" s="27"/>
      <c r="S7" s="28"/>
      <c r="T7" s="27"/>
      <c r="U7" s="27"/>
      <c r="V7" s="176"/>
      <c r="W7" s="30"/>
      <c r="X7" s="27">
        <v>2017</v>
      </c>
      <c r="Y7" s="27" t="s">
        <v>114</v>
      </c>
      <c r="Z7" s="34" t="s">
        <v>150</v>
      </c>
      <c r="AA7" s="27">
        <v>8</v>
      </c>
      <c r="AB7" s="27">
        <v>0</v>
      </c>
      <c r="AC7" s="27">
        <v>18</v>
      </c>
      <c r="AD7" s="27">
        <v>5</v>
      </c>
      <c r="AE7" s="27">
        <v>43</v>
      </c>
      <c r="AF7" s="29">
        <v>0.71660000000000001</v>
      </c>
      <c r="AG7" s="26">
        <v>60</v>
      </c>
      <c r="AH7" s="20"/>
      <c r="AI7" s="20"/>
      <c r="AJ7" s="20"/>
      <c r="AK7" s="20"/>
      <c r="AL7" s="26"/>
      <c r="AM7" s="27">
        <v>7</v>
      </c>
      <c r="AN7" s="27">
        <v>0</v>
      </c>
      <c r="AO7" s="27">
        <v>10</v>
      </c>
      <c r="AP7" s="27">
        <v>1</v>
      </c>
      <c r="AQ7" s="27">
        <v>31</v>
      </c>
      <c r="AR7" s="177">
        <v>0.63260000000000005</v>
      </c>
      <c r="AS7" s="30">
        <v>49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7"/>
      <c r="C8" s="31"/>
      <c r="D8" s="34"/>
      <c r="E8" s="27"/>
      <c r="F8" s="27"/>
      <c r="G8" s="27"/>
      <c r="H8" s="28"/>
      <c r="I8" s="27"/>
      <c r="J8" s="32"/>
      <c r="K8" s="30"/>
      <c r="L8" s="76"/>
      <c r="M8" s="20"/>
      <c r="N8" s="20"/>
      <c r="O8" s="20"/>
      <c r="P8" s="26"/>
      <c r="Q8" s="27"/>
      <c r="R8" s="27"/>
      <c r="S8" s="28"/>
      <c r="T8" s="27"/>
      <c r="U8" s="27"/>
      <c r="V8" s="176"/>
      <c r="W8" s="30"/>
      <c r="X8" s="27">
        <v>2018</v>
      </c>
      <c r="Y8" s="27" t="s">
        <v>205</v>
      </c>
      <c r="Z8" s="34" t="s">
        <v>150</v>
      </c>
      <c r="AA8" s="27">
        <v>11</v>
      </c>
      <c r="AB8" s="27">
        <v>0</v>
      </c>
      <c r="AC8" s="27">
        <v>21</v>
      </c>
      <c r="AD8" s="27">
        <v>2</v>
      </c>
      <c r="AE8" s="27">
        <v>47</v>
      </c>
      <c r="AF8" s="29">
        <v>0.51639999999999997</v>
      </c>
      <c r="AG8" s="38">
        <v>91</v>
      </c>
      <c r="AH8" s="76"/>
      <c r="AI8" s="20"/>
      <c r="AJ8" s="20"/>
      <c r="AK8" s="20"/>
      <c r="AL8" s="38"/>
      <c r="AM8" s="27">
        <v>2</v>
      </c>
      <c r="AN8" s="27">
        <v>0</v>
      </c>
      <c r="AO8" s="28">
        <v>0</v>
      </c>
      <c r="AP8" s="27">
        <v>0</v>
      </c>
      <c r="AQ8" s="27">
        <v>6</v>
      </c>
      <c r="AR8" s="177">
        <v>0.6</v>
      </c>
      <c r="AS8" s="26">
        <v>10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7"/>
      <c r="C9" s="31"/>
      <c r="D9" s="34"/>
      <c r="E9" s="27"/>
      <c r="F9" s="27"/>
      <c r="G9" s="27"/>
      <c r="H9" s="28"/>
      <c r="I9" s="27"/>
      <c r="J9" s="32"/>
      <c r="K9" s="30"/>
      <c r="L9" s="76"/>
      <c r="M9" s="20"/>
      <c r="N9" s="20"/>
      <c r="O9" s="20"/>
      <c r="P9" s="26"/>
      <c r="Q9" s="27"/>
      <c r="R9" s="27"/>
      <c r="S9" s="28"/>
      <c r="T9" s="27"/>
      <c r="U9" s="27"/>
      <c r="V9" s="176"/>
      <c r="W9" s="30"/>
      <c r="X9" s="27">
        <v>2019</v>
      </c>
      <c r="Y9" s="27" t="s">
        <v>36</v>
      </c>
      <c r="Z9" s="34" t="s">
        <v>137</v>
      </c>
      <c r="AA9" s="27">
        <v>8</v>
      </c>
      <c r="AB9" s="27">
        <v>3</v>
      </c>
      <c r="AC9" s="27">
        <v>36</v>
      </c>
      <c r="AD9" s="27">
        <v>7</v>
      </c>
      <c r="AE9" s="27">
        <v>74</v>
      </c>
      <c r="AF9" s="29">
        <v>0.76280000000000003</v>
      </c>
      <c r="AG9" s="30">
        <v>97</v>
      </c>
      <c r="AH9" s="192" t="s">
        <v>34</v>
      </c>
      <c r="AI9" s="20"/>
      <c r="AJ9" s="20" t="s">
        <v>39</v>
      </c>
      <c r="AK9" s="20"/>
      <c r="AM9" s="27">
        <v>3</v>
      </c>
      <c r="AN9" s="27">
        <v>0</v>
      </c>
      <c r="AO9" s="27">
        <v>8</v>
      </c>
      <c r="AP9" s="27">
        <v>0</v>
      </c>
      <c r="AQ9" s="27">
        <v>19</v>
      </c>
      <c r="AR9" s="177">
        <v>0.67849999999999999</v>
      </c>
      <c r="AS9" s="30">
        <v>28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65" t="s">
        <v>201</v>
      </c>
      <c r="C10" s="66"/>
      <c r="D10" s="64"/>
      <c r="E10" s="67">
        <f>SUM(E4:E9)</f>
        <v>26</v>
      </c>
      <c r="F10" s="67">
        <f>SUM(F4:F9)</f>
        <v>4</v>
      </c>
      <c r="G10" s="67">
        <f>SUM(G4:G9)</f>
        <v>16</v>
      </c>
      <c r="H10" s="67">
        <f>SUM(H4:H9)</f>
        <v>28</v>
      </c>
      <c r="I10" s="67">
        <f>SUM(I4:I9)</f>
        <v>137</v>
      </c>
      <c r="J10" s="178">
        <v>0</v>
      </c>
      <c r="K10" s="87">
        <f>SUM(K4:K9)</f>
        <v>0</v>
      </c>
      <c r="L10" s="24"/>
      <c r="M10" s="22"/>
      <c r="N10" s="91"/>
      <c r="O10" s="92"/>
      <c r="P10" s="26"/>
      <c r="Q10" s="67">
        <f>SUM(Q4:Q9)</f>
        <v>0</v>
      </c>
      <c r="R10" s="67">
        <f>SUM(R4:R9)</f>
        <v>0</v>
      </c>
      <c r="S10" s="67">
        <f>SUM(S4:S9)</f>
        <v>0</v>
      </c>
      <c r="T10" s="67">
        <f>SUM(T4:T9)</f>
        <v>0</v>
      </c>
      <c r="U10" s="67">
        <f>SUM(U4:U9)</f>
        <v>0</v>
      </c>
      <c r="V10" s="36">
        <v>0</v>
      </c>
      <c r="W10" s="87">
        <f>SUM(W4:W9)</f>
        <v>0</v>
      </c>
      <c r="X10" s="18" t="s">
        <v>201</v>
      </c>
      <c r="Y10" s="19"/>
      <c r="Z10" s="17"/>
      <c r="AA10" s="67">
        <f>SUM(AA4:AA9)</f>
        <v>30</v>
      </c>
      <c r="AB10" s="67">
        <f>SUM(AB4:AB9)</f>
        <v>3</v>
      </c>
      <c r="AC10" s="67">
        <f>SUM(AC4:AC9)</f>
        <v>81</v>
      </c>
      <c r="AD10" s="67">
        <f>SUM(AD4:AD9)</f>
        <v>15</v>
      </c>
      <c r="AE10" s="67">
        <f>SUM(AE4:AE9)</f>
        <v>180</v>
      </c>
      <c r="AF10" s="178">
        <f>PRODUCT(AE10/AG10)</f>
        <v>0.65934065934065933</v>
      </c>
      <c r="AG10" s="87">
        <f>SUM(AG4:AG9)</f>
        <v>273</v>
      </c>
      <c r="AH10" s="24"/>
      <c r="AI10" s="22"/>
      <c r="AJ10" s="91"/>
      <c r="AK10" s="92"/>
      <c r="AL10" s="26"/>
      <c r="AM10" s="67">
        <f>SUM(AM4:AM9)</f>
        <v>12</v>
      </c>
      <c r="AN10" s="67">
        <f>SUM(AN4:AN9)</f>
        <v>0</v>
      </c>
      <c r="AO10" s="67">
        <f>SUM(AO4:AO9)</f>
        <v>18</v>
      </c>
      <c r="AP10" s="67">
        <f>SUM(AP4:AP9)</f>
        <v>1</v>
      </c>
      <c r="AQ10" s="67">
        <f>SUM(AQ4:AQ9)</f>
        <v>56</v>
      </c>
      <c r="AR10" s="178">
        <f>PRODUCT(AQ10/AS10)</f>
        <v>0.64367816091954022</v>
      </c>
      <c r="AS10" s="175">
        <f>SUM(AS4:AS9)</f>
        <v>87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30"/>
      <c r="L11" s="26"/>
      <c r="M11" s="26"/>
      <c r="N11" s="26"/>
      <c r="O11" s="26"/>
      <c r="P11" s="38"/>
      <c r="Q11" s="38"/>
      <c r="R11" s="40"/>
      <c r="S11" s="38"/>
      <c r="T11" s="38"/>
      <c r="U11" s="26"/>
      <c r="V11" s="26"/>
      <c r="W11" s="30"/>
      <c r="X11" s="38"/>
      <c r="Y11" s="38"/>
      <c r="Z11" s="38"/>
      <c r="AA11" s="38"/>
      <c r="AB11" s="38"/>
      <c r="AC11" s="38"/>
      <c r="AD11" s="38"/>
      <c r="AE11" s="38"/>
      <c r="AF11" s="39"/>
      <c r="AG11" s="30"/>
      <c r="AH11" s="26"/>
      <c r="AI11" s="26"/>
      <c r="AJ11" s="26"/>
      <c r="AK11" s="26"/>
      <c r="AL11" s="38"/>
      <c r="AM11" s="38"/>
      <c r="AN11" s="40"/>
      <c r="AO11" s="38"/>
      <c r="AP11" s="38"/>
      <c r="AQ11" s="26"/>
      <c r="AR11" s="26"/>
      <c r="AS11" s="3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79" t="s">
        <v>202</v>
      </c>
      <c r="C12" s="180"/>
      <c r="D12" s="181"/>
      <c r="E12" s="17" t="s">
        <v>3</v>
      </c>
      <c r="F12" s="20" t="s">
        <v>8</v>
      </c>
      <c r="G12" s="17" t="s">
        <v>5</v>
      </c>
      <c r="H12" s="20" t="s">
        <v>6</v>
      </c>
      <c r="I12" s="20" t="s">
        <v>16</v>
      </c>
      <c r="J12" s="20" t="s">
        <v>21</v>
      </c>
      <c r="K12" s="26"/>
      <c r="L12" s="20" t="s">
        <v>26</v>
      </c>
      <c r="M12" s="20" t="s">
        <v>27</v>
      </c>
      <c r="N12" s="20" t="s">
        <v>203</v>
      </c>
      <c r="O12" s="20" t="s">
        <v>204</v>
      </c>
      <c r="Q12" s="40"/>
      <c r="R12" s="40" t="s">
        <v>40</v>
      </c>
      <c r="S12" s="40"/>
      <c r="T12" s="38" t="s">
        <v>152</v>
      </c>
      <c r="U12" s="26"/>
      <c r="V12" s="30"/>
      <c r="W12" s="30"/>
      <c r="X12" s="182"/>
      <c r="Y12" s="182"/>
      <c r="Z12" s="182"/>
      <c r="AA12" s="182"/>
      <c r="AB12" s="182"/>
      <c r="AC12" s="40"/>
      <c r="AD12" s="40"/>
      <c r="AE12" s="40"/>
      <c r="AF12" s="38"/>
      <c r="AG12" s="38"/>
      <c r="AH12" s="38"/>
      <c r="AI12" s="38"/>
      <c r="AJ12" s="38"/>
      <c r="AK12" s="38"/>
      <c r="AM12" s="30"/>
      <c r="AN12" s="182"/>
      <c r="AO12" s="182"/>
      <c r="AP12" s="182"/>
      <c r="AQ12" s="182"/>
      <c r="AR12" s="182"/>
      <c r="AS12" s="182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3" t="s">
        <v>11</v>
      </c>
      <c r="C13" s="14"/>
      <c r="D13" s="45"/>
      <c r="E13" s="183">
        <v>576</v>
      </c>
      <c r="F13" s="183">
        <v>18</v>
      </c>
      <c r="G13" s="183">
        <v>607</v>
      </c>
      <c r="H13" s="183">
        <v>127</v>
      </c>
      <c r="I13" s="183">
        <v>1598</v>
      </c>
      <c r="J13" s="184">
        <v>0.46300000000000002</v>
      </c>
      <c r="K13" s="38">
        <f>PRODUCT(I13/J13)</f>
        <v>3451.4038876889849</v>
      </c>
      <c r="L13" s="185">
        <f>PRODUCT((F13+G13)/E13)</f>
        <v>1.0850694444444444</v>
      </c>
      <c r="M13" s="185">
        <f>PRODUCT(H13/E13)</f>
        <v>0.2204861111111111</v>
      </c>
      <c r="N13" s="185">
        <f>PRODUCT((F13+G13+H13)/E13)</f>
        <v>1.3055555555555556</v>
      </c>
      <c r="O13" s="185">
        <f>PRODUCT(I13/E13)</f>
        <v>2.7743055555555554</v>
      </c>
      <c r="Q13" s="40"/>
      <c r="R13" s="40"/>
      <c r="S13" s="40"/>
      <c r="T13" s="38" t="s">
        <v>154</v>
      </c>
      <c r="U13" s="38"/>
      <c r="V13" s="38"/>
      <c r="W13" s="3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8"/>
      <c r="AL13" s="38"/>
      <c r="AM13" s="38"/>
      <c r="AN13" s="40"/>
      <c r="AO13" s="40"/>
      <c r="AP13" s="40"/>
      <c r="AQ13" s="40"/>
      <c r="AR13" s="40"/>
      <c r="AS13" s="40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86" t="s">
        <v>80</v>
      </c>
      <c r="C14" s="187"/>
      <c r="D14" s="188"/>
      <c r="E14" s="183">
        <f>PRODUCT(E10+Q10)</f>
        <v>26</v>
      </c>
      <c r="F14" s="183">
        <f>PRODUCT(F10+R10)</f>
        <v>4</v>
      </c>
      <c r="G14" s="183">
        <f>PRODUCT(G10+S10)</f>
        <v>16</v>
      </c>
      <c r="H14" s="183">
        <f>PRODUCT(H10+T10)</f>
        <v>28</v>
      </c>
      <c r="I14" s="183">
        <f>PRODUCT(I10+U10)</f>
        <v>137</v>
      </c>
      <c r="J14" s="184"/>
      <c r="K14" s="38">
        <f>PRODUCT(K10+W10)</f>
        <v>0</v>
      </c>
      <c r="L14" s="185">
        <f>PRODUCT((F14+G14)/E14)</f>
        <v>0.76923076923076927</v>
      </c>
      <c r="M14" s="185">
        <f>PRODUCT(H14/E14)</f>
        <v>1.0769230769230769</v>
      </c>
      <c r="N14" s="185">
        <f>PRODUCT((F14+G14+H14)/E14)</f>
        <v>1.8461538461538463</v>
      </c>
      <c r="O14" s="185">
        <f>PRODUCT(I14/E14)</f>
        <v>5.2692307692307692</v>
      </c>
      <c r="Q14" s="40"/>
      <c r="R14" s="40"/>
      <c r="S14" s="40"/>
      <c r="T14" s="38" t="s">
        <v>153</v>
      </c>
      <c r="U14" s="38"/>
      <c r="V14" s="38"/>
      <c r="W14" s="38"/>
      <c r="X14" s="38"/>
      <c r="Y14" s="38"/>
      <c r="Z14" s="38"/>
      <c r="AA14" s="38"/>
      <c r="AB14" s="38"/>
      <c r="AC14" s="40"/>
      <c r="AD14" s="40"/>
      <c r="AE14" s="40"/>
      <c r="AF14" s="40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59" t="s">
        <v>199</v>
      </c>
      <c r="C15" s="160"/>
      <c r="D15" s="189"/>
      <c r="E15" s="183">
        <f>PRODUCT(AA10+AM10)</f>
        <v>42</v>
      </c>
      <c r="F15" s="183">
        <f>PRODUCT(AB10+AN10)</f>
        <v>3</v>
      </c>
      <c r="G15" s="183">
        <f>PRODUCT(AC10+AO10)</f>
        <v>99</v>
      </c>
      <c r="H15" s="183">
        <f>PRODUCT(AD10+AP10)</f>
        <v>16</v>
      </c>
      <c r="I15" s="183">
        <f>PRODUCT(AE10+AQ10)</f>
        <v>236</v>
      </c>
      <c r="J15" s="184">
        <f>PRODUCT(I15/K15)</f>
        <v>0.65555555555555556</v>
      </c>
      <c r="K15" s="26">
        <f>PRODUCT(AG10+AS10)</f>
        <v>360</v>
      </c>
      <c r="L15" s="185">
        <f>PRODUCT((F15+G15)/E15)</f>
        <v>2.4285714285714284</v>
      </c>
      <c r="M15" s="185">
        <f>PRODUCT(H15/E15)</f>
        <v>0.38095238095238093</v>
      </c>
      <c r="N15" s="185">
        <f>PRODUCT((F15+G15+H15)/E15)</f>
        <v>2.8095238095238093</v>
      </c>
      <c r="O15" s="185">
        <f>PRODUCT(I15/E15)</f>
        <v>5.6190476190476186</v>
      </c>
      <c r="Q15" s="40"/>
      <c r="R15" s="40"/>
      <c r="S15" s="38"/>
      <c r="T15" s="38" t="s">
        <v>79</v>
      </c>
      <c r="U15" s="26"/>
      <c r="V15" s="26"/>
      <c r="W15" s="38"/>
      <c r="X15" s="38"/>
      <c r="Y15" s="38"/>
      <c r="Z15" s="38"/>
      <c r="AA15" s="38"/>
      <c r="AB15" s="38"/>
      <c r="AC15" s="40"/>
      <c r="AD15" s="40"/>
      <c r="AE15" s="40"/>
      <c r="AF15" s="40"/>
      <c r="AG15" s="40"/>
      <c r="AH15" s="40"/>
      <c r="AI15" s="40"/>
      <c r="AJ15" s="40"/>
      <c r="AK15" s="38"/>
      <c r="AL15" s="26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90" t="s">
        <v>201</v>
      </c>
      <c r="C16" s="79"/>
      <c r="D16" s="191"/>
      <c r="E16" s="183">
        <f>SUM(E13:E15)</f>
        <v>644</v>
      </c>
      <c r="F16" s="183">
        <f t="shared" ref="F16:I16" si="0">SUM(F13:F15)</f>
        <v>25</v>
      </c>
      <c r="G16" s="183">
        <f t="shared" si="0"/>
        <v>722</v>
      </c>
      <c r="H16" s="183">
        <f t="shared" si="0"/>
        <v>171</v>
      </c>
      <c r="I16" s="183">
        <f t="shared" si="0"/>
        <v>1971</v>
      </c>
      <c r="J16" s="184"/>
      <c r="K16" s="38">
        <f>SUM(K13:K15)</f>
        <v>3811.4038876889849</v>
      </c>
      <c r="L16" s="185">
        <f>PRODUCT((F16+G16)/E16)</f>
        <v>1.1599378881987579</v>
      </c>
      <c r="M16" s="185">
        <f>PRODUCT(H16/E16)</f>
        <v>0.26552795031055898</v>
      </c>
      <c r="N16" s="185">
        <f>PRODUCT((F16+G16+H16)/E16)</f>
        <v>1.4254658385093169</v>
      </c>
      <c r="O16" s="185">
        <f>PRODUCT(I16/E16)</f>
        <v>3.06055900621118</v>
      </c>
      <c r="Q16" s="26"/>
      <c r="R16" s="26"/>
      <c r="S16" s="26"/>
      <c r="T16" s="38" t="s">
        <v>156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6"/>
      <c r="F17" s="26"/>
      <c r="G17" s="26"/>
      <c r="H17" s="26"/>
      <c r="I17" s="26"/>
      <c r="J17" s="38"/>
      <c r="K17" s="38"/>
      <c r="L17" s="26"/>
      <c r="M17" s="26"/>
      <c r="N17" s="26"/>
      <c r="O17" s="26"/>
      <c r="P17" s="38"/>
      <c r="Q17" s="38"/>
      <c r="R17" s="38"/>
      <c r="S17" s="38"/>
      <c r="T17" s="38" t="s">
        <v>158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 t="s">
        <v>78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 t="s">
        <v>107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40"/>
      <c r="AF19" s="40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77" t="s">
        <v>157</v>
      </c>
      <c r="U20" s="41"/>
      <c r="V20" s="38"/>
      <c r="W20" s="38"/>
      <c r="X20" s="38"/>
      <c r="Y20" s="38"/>
      <c r="Z20" s="38"/>
      <c r="AA20" s="38"/>
      <c r="AB20" s="38"/>
      <c r="AC20" s="38"/>
      <c r="AD20" s="38"/>
      <c r="AE20" s="40"/>
      <c r="AF20" s="40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40"/>
      <c r="AF21" s="40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0"/>
      <c r="AH51" s="40"/>
      <c r="AI51" s="40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0"/>
      <c r="AH52" s="40"/>
      <c r="AI52" s="40"/>
      <c r="AJ52" s="40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0"/>
      <c r="AH53" s="40"/>
      <c r="AI53" s="40"/>
      <c r="AJ53" s="40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0"/>
      <c r="AH54" s="40"/>
      <c r="AI54" s="40"/>
      <c r="AJ54" s="40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0"/>
      <c r="AH85" s="40"/>
      <c r="AI85" s="40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0"/>
      <c r="AH86" s="40"/>
      <c r="AI86" s="40"/>
      <c r="AJ86" s="40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0"/>
      <c r="AH87" s="40"/>
      <c r="AI87" s="40"/>
      <c r="AJ87" s="40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0"/>
      <c r="AH88" s="40"/>
      <c r="AI88" s="40"/>
      <c r="AJ88" s="40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0"/>
      <c r="AH89" s="40"/>
      <c r="AI89" s="40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0"/>
      <c r="AH90" s="40"/>
      <c r="AI90" s="40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0"/>
      <c r="AH91" s="40"/>
      <c r="AI91" s="40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0"/>
      <c r="AH92" s="40"/>
      <c r="AI92" s="40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0"/>
      <c r="AH93" s="40"/>
      <c r="AI93" s="40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0"/>
      <c r="AH94" s="40"/>
      <c r="AI94" s="40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0"/>
      <c r="AH95" s="40"/>
      <c r="AI95" s="40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0"/>
      <c r="AH96" s="40"/>
      <c r="AI96" s="40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0"/>
      <c r="AH97" s="40"/>
      <c r="AI97" s="40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0"/>
      <c r="AH98" s="40"/>
      <c r="AI98" s="40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0"/>
      <c r="AH99" s="40"/>
      <c r="AI99" s="40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0"/>
      <c r="AH100" s="40"/>
      <c r="AI100" s="40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0"/>
      <c r="AH101" s="40"/>
      <c r="AI101" s="40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0"/>
      <c r="AH102" s="40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0"/>
      <c r="AH103" s="40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0"/>
      <c r="AH104" s="40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0"/>
      <c r="AH105" s="40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0"/>
      <c r="AH106" s="40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0"/>
      <c r="AH107" s="40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0"/>
      <c r="AH108" s="40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0"/>
      <c r="AH109" s="40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0"/>
      <c r="AH110" s="40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0"/>
      <c r="AH111" s="40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0"/>
      <c r="AH112" s="40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0"/>
      <c r="AH113" s="40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0"/>
      <c r="AH114" s="40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0"/>
      <c r="AH115" s="40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0"/>
      <c r="AH116" s="40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0"/>
      <c r="AH117" s="40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0"/>
      <c r="AH118" s="40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0"/>
      <c r="AH119" s="40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0"/>
      <c r="AH120" s="40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0"/>
      <c r="AH121" s="40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0"/>
      <c r="AH122" s="40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0"/>
      <c r="AH123" s="40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0"/>
      <c r="AH124" s="40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0"/>
      <c r="AH125" s="40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0"/>
      <c r="AH126" s="40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0"/>
      <c r="AH127" s="40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0"/>
      <c r="AH128" s="40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0"/>
      <c r="AH129" s="40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0"/>
      <c r="AH130" s="40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0"/>
      <c r="AH131" s="40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0"/>
      <c r="AH132" s="40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0"/>
      <c r="AH133" s="40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0"/>
      <c r="AH134" s="40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0"/>
      <c r="AH135" s="40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0"/>
      <c r="AH136" s="40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0"/>
      <c r="AH137" s="40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0"/>
      <c r="AH138" s="40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0"/>
      <c r="AH139" s="40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0"/>
      <c r="AH140" s="40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0"/>
      <c r="AH141" s="40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0"/>
      <c r="AH142" s="40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0"/>
      <c r="AH143" s="40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0"/>
      <c r="AH144" s="40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0"/>
      <c r="AH145" s="40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0"/>
      <c r="AH146" s="40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0"/>
      <c r="AH147" s="40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0"/>
      <c r="AH148" s="40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0"/>
      <c r="AH149" s="40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0"/>
      <c r="AH150" s="40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0"/>
      <c r="AH151" s="40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0"/>
      <c r="AH152" s="40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0"/>
      <c r="AH153" s="40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0"/>
      <c r="AH154" s="40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0"/>
      <c r="AH155" s="40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0"/>
      <c r="AH156" s="40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0"/>
      <c r="AH157" s="40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0"/>
      <c r="AH158" s="40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0"/>
      <c r="AH159" s="40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0"/>
      <c r="AH160" s="40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0"/>
      <c r="AH161" s="40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0"/>
      <c r="AH162" s="40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0"/>
      <c r="AH163" s="40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0"/>
      <c r="AH164" s="40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0"/>
      <c r="AH165" s="40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0"/>
      <c r="AH166" s="40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0"/>
      <c r="AH167" s="40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0"/>
      <c r="AH168" s="40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0"/>
      <c r="AH169" s="40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0"/>
      <c r="AH170" s="40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8"/>
      <c r="AL172" s="26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8"/>
      <c r="AL173" s="26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6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6"/>
    </row>
    <row r="176" spans="1:57" ht="14.25" x14ac:dyDescent="0.2">
      <c r="L176"/>
      <c r="M176"/>
      <c r="N176"/>
      <c r="O176"/>
      <c r="P176"/>
      <c r="Q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8"/>
      <c r="AL176" s="26"/>
    </row>
    <row r="177" spans="12:38" ht="14.25" x14ac:dyDescent="0.2">
      <c r="L177"/>
      <c r="M177"/>
      <c r="N177"/>
      <c r="O177"/>
      <c r="P177"/>
      <c r="Q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8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8"/>
      <c r="AL179" s="26"/>
    </row>
    <row r="180" spans="12:38" ht="14.25" x14ac:dyDescent="0.2">
      <c r="L180" s="26"/>
      <c r="M180" s="26"/>
      <c r="N180" s="26"/>
      <c r="O180" s="26"/>
      <c r="P180" s="26"/>
      <c r="R180" s="26"/>
      <c r="S180" s="26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8"/>
      <c r="AL180" s="26"/>
    </row>
    <row r="181" spans="12:38" ht="14.25" x14ac:dyDescent="0.2">
      <c r="L181" s="26"/>
      <c r="M181" s="26"/>
      <c r="N181" s="26"/>
      <c r="O181" s="26"/>
      <c r="P181" s="26"/>
      <c r="R181" s="26"/>
      <c r="S181" s="26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26"/>
      <c r="AL181" s="26"/>
    </row>
    <row r="182" spans="12:38" x14ac:dyDescent="0.25"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</sheetData>
  <sortState ref="X8:AT9">
    <sortCondition ref="X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9.140625" style="61" customWidth="1"/>
    <col min="3" max="3" width="24.28515625" style="60" customWidth="1"/>
    <col min="4" max="4" width="10.5703125" style="81" customWidth="1"/>
    <col min="5" max="5" width="8.85546875" style="81" customWidth="1"/>
    <col min="6" max="6" width="0.7109375" style="30" customWidth="1"/>
    <col min="7" max="11" width="5.28515625" style="60" customWidth="1"/>
    <col min="12" max="12" width="6.28515625" style="60" customWidth="1"/>
    <col min="13" max="16" width="5.28515625" style="60" customWidth="1"/>
    <col min="17" max="21" width="6.7109375" style="136" customWidth="1"/>
    <col min="22" max="22" width="11.42578125" style="60" customWidth="1"/>
    <col min="23" max="23" width="21.7109375" style="81" customWidth="1"/>
    <col min="24" max="24" width="9.7109375" style="60" customWidth="1"/>
    <col min="25" max="30" width="9.140625" style="3"/>
  </cols>
  <sheetData>
    <row r="1" spans="1:30" ht="18.75" x14ac:dyDescent="0.3">
      <c r="A1" s="10"/>
      <c r="B1" s="86" t="s">
        <v>60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29"/>
      <c r="R1" s="129"/>
      <c r="S1" s="129"/>
      <c r="T1" s="129"/>
      <c r="U1" s="129"/>
      <c r="V1" s="70"/>
      <c r="W1" s="71"/>
      <c r="X1" s="70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121</v>
      </c>
      <c r="C2" s="104" t="s">
        <v>122</v>
      </c>
      <c r="D2" s="13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30"/>
      <c r="R2" s="130"/>
      <c r="S2" s="130"/>
      <c r="T2" s="130"/>
      <c r="U2" s="130"/>
      <c r="V2" s="13"/>
      <c r="W2" s="62"/>
      <c r="X2" s="13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41</v>
      </c>
      <c r="C3" s="24" t="s">
        <v>42</v>
      </c>
      <c r="D3" s="65" t="s">
        <v>43</v>
      </c>
      <c r="E3" s="68" t="s">
        <v>1</v>
      </c>
      <c r="F3" s="26"/>
      <c r="G3" s="67" t="s">
        <v>44</v>
      </c>
      <c r="H3" s="64" t="s">
        <v>45</v>
      </c>
      <c r="I3" s="64" t="s">
        <v>31</v>
      </c>
      <c r="J3" s="19" t="s">
        <v>46</v>
      </c>
      <c r="K3" s="66" t="s">
        <v>47</v>
      </c>
      <c r="L3" s="66" t="s">
        <v>48</v>
      </c>
      <c r="M3" s="67" t="s">
        <v>49</v>
      </c>
      <c r="N3" s="67" t="s">
        <v>30</v>
      </c>
      <c r="O3" s="64" t="s">
        <v>50</v>
      </c>
      <c r="P3" s="67" t="s">
        <v>45</v>
      </c>
      <c r="Q3" s="131" t="s">
        <v>16</v>
      </c>
      <c r="R3" s="131">
        <v>1</v>
      </c>
      <c r="S3" s="131">
        <v>2</v>
      </c>
      <c r="T3" s="131">
        <v>3</v>
      </c>
      <c r="U3" s="131" t="s">
        <v>51</v>
      </c>
      <c r="V3" s="19" t="s">
        <v>21</v>
      </c>
      <c r="W3" s="18" t="s">
        <v>52</v>
      </c>
      <c r="X3" s="18" t="s">
        <v>53</v>
      </c>
      <c r="Y3" s="72"/>
      <c r="Z3" s="72"/>
      <c r="AA3" s="72"/>
      <c r="AB3" s="72"/>
      <c r="AC3" s="72"/>
      <c r="AD3" s="72"/>
    </row>
    <row r="4" spans="1:30" x14ac:dyDescent="0.25">
      <c r="A4" s="10"/>
      <c r="B4" s="95" t="s">
        <v>81</v>
      </c>
      <c r="C4" s="96" t="s">
        <v>82</v>
      </c>
      <c r="D4" s="73" t="s">
        <v>71</v>
      </c>
      <c r="E4" s="97" t="s">
        <v>76</v>
      </c>
      <c r="F4" s="26"/>
      <c r="G4" s="74"/>
      <c r="H4" s="98"/>
      <c r="I4" s="74">
        <v>1</v>
      </c>
      <c r="J4" s="99"/>
      <c r="K4" s="99" t="s">
        <v>91</v>
      </c>
      <c r="L4" s="99"/>
      <c r="M4" s="99">
        <v>1</v>
      </c>
      <c r="N4" s="74"/>
      <c r="O4" s="98"/>
      <c r="P4" s="98"/>
      <c r="Q4" s="101" t="s">
        <v>113</v>
      </c>
      <c r="R4" s="101" t="s">
        <v>103</v>
      </c>
      <c r="S4" s="101" t="s">
        <v>104</v>
      </c>
      <c r="T4" s="101"/>
      <c r="U4" s="101" t="s">
        <v>89</v>
      </c>
      <c r="V4" s="165">
        <v>0.4</v>
      </c>
      <c r="W4" s="96" t="s">
        <v>83</v>
      </c>
      <c r="X4" s="108" t="s">
        <v>123</v>
      </c>
      <c r="Y4" s="72"/>
      <c r="Z4" s="72"/>
      <c r="AA4" s="72"/>
      <c r="AB4" s="72"/>
      <c r="AC4" s="72"/>
      <c r="AD4" s="72"/>
    </row>
    <row r="5" spans="1:30" x14ac:dyDescent="0.25">
      <c r="A5" s="10"/>
      <c r="B5" s="111" t="s">
        <v>115</v>
      </c>
      <c r="C5" s="112" t="s">
        <v>116</v>
      </c>
      <c r="D5" s="113" t="s">
        <v>92</v>
      </c>
      <c r="E5" s="114" t="s">
        <v>124</v>
      </c>
      <c r="F5" s="26"/>
      <c r="G5" s="115">
        <v>1</v>
      </c>
      <c r="H5" s="116"/>
      <c r="I5" s="116"/>
      <c r="J5" s="117"/>
      <c r="K5" s="117" t="s">
        <v>91</v>
      </c>
      <c r="L5" s="117" t="s">
        <v>125</v>
      </c>
      <c r="M5" s="117">
        <v>1</v>
      </c>
      <c r="N5" s="117"/>
      <c r="O5" s="115"/>
      <c r="P5" s="116"/>
      <c r="Q5" s="119" t="s">
        <v>104</v>
      </c>
      <c r="R5" s="132" t="s">
        <v>103</v>
      </c>
      <c r="S5" s="132" t="s">
        <v>89</v>
      </c>
      <c r="T5" s="132"/>
      <c r="U5" s="132" t="s">
        <v>89</v>
      </c>
      <c r="V5" s="118">
        <v>0.33300000000000002</v>
      </c>
      <c r="W5" s="112" t="s">
        <v>96</v>
      </c>
      <c r="X5" s="119" t="s">
        <v>117</v>
      </c>
      <c r="Y5" s="72"/>
      <c r="Z5" s="72"/>
      <c r="AA5" s="72"/>
      <c r="AB5" s="72"/>
      <c r="AC5" s="72"/>
      <c r="AD5" s="72"/>
    </row>
    <row r="6" spans="1:30" x14ac:dyDescent="0.25">
      <c r="A6" s="10"/>
      <c r="B6" s="95" t="s">
        <v>93</v>
      </c>
      <c r="C6" s="96" t="s">
        <v>94</v>
      </c>
      <c r="D6" s="73" t="s">
        <v>71</v>
      </c>
      <c r="E6" s="97" t="s">
        <v>126</v>
      </c>
      <c r="F6" s="26"/>
      <c r="G6" s="74"/>
      <c r="H6" s="98"/>
      <c r="I6" s="98">
        <v>1</v>
      </c>
      <c r="J6" s="99"/>
      <c r="K6" s="99" t="s">
        <v>91</v>
      </c>
      <c r="L6" s="99"/>
      <c r="M6" s="99">
        <v>1</v>
      </c>
      <c r="N6" s="99"/>
      <c r="O6" s="74"/>
      <c r="P6" s="98"/>
      <c r="Q6" s="108" t="s">
        <v>89</v>
      </c>
      <c r="R6" s="101"/>
      <c r="S6" s="101"/>
      <c r="T6" s="101"/>
      <c r="U6" s="101" t="s">
        <v>89</v>
      </c>
      <c r="V6" s="100">
        <v>0</v>
      </c>
      <c r="W6" s="96" t="s">
        <v>127</v>
      </c>
      <c r="X6" s="108" t="s">
        <v>95</v>
      </c>
      <c r="Y6" s="72"/>
      <c r="Z6" s="72"/>
      <c r="AA6" s="72"/>
      <c r="AB6" s="72"/>
      <c r="AC6" s="72"/>
      <c r="AD6" s="72"/>
    </row>
    <row r="7" spans="1:30" x14ac:dyDescent="0.25">
      <c r="A7" s="25"/>
      <c r="B7" s="95" t="s">
        <v>97</v>
      </c>
      <c r="C7" s="96" t="s">
        <v>98</v>
      </c>
      <c r="D7" s="73" t="s">
        <v>71</v>
      </c>
      <c r="E7" s="97" t="s">
        <v>126</v>
      </c>
      <c r="F7" s="26"/>
      <c r="G7" s="74"/>
      <c r="H7" s="98"/>
      <c r="I7" s="98">
        <v>1</v>
      </c>
      <c r="J7" s="99" t="s">
        <v>50</v>
      </c>
      <c r="K7" s="99">
        <v>9</v>
      </c>
      <c r="L7" s="99"/>
      <c r="M7" s="99">
        <v>1</v>
      </c>
      <c r="N7" s="99"/>
      <c r="O7" s="74"/>
      <c r="P7" s="98"/>
      <c r="Q7" s="108" t="s">
        <v>176</v>
      </c>
      <c r="R7" s="101"/>
      <c r="S7" s="101"/>
      <c r="T7" s="101"/>
      <c r="U7" s="101"/>
      <c r="V7" s="100" t="s">
        <v>177</v>
      </c>
      <c r="W7" s="96" t="s">
        <v>128</v>
      </c>
      <c r="X7" s="108" t="s">
        <v>99</v>
      </c>
      <c r="Y7" s="72"/>
      <c r="Z7" s="72"/>
      <c r="AA7" s="72"/>
      <c r="AB7" s="72"/>
      <c r="AC7" s="72"/>
      <c r="AD7" s="72"/>
    </row>
    <row r="8" spans="1:30" x14ac:dyDescent="0.25">
      <c r="A8" s="10"/>
      <c r="B8" s="95" t="s">
        <v>129</v>
      </c>
      <c r="C8" s="96" t="s">
        <v>130</v>
      </c>
      <c r="D8" s="73" t="s">
        <v>71</v>
      </c>
      <c r="E8" s="141" t="s">
        <v>126</v>
      </c>
      <c r="F8" s="26"/>
      <c r="G8" s="74">
        <v>1</v>
      </c>
      <c r="H8" s="98"/>
      <c r="I8" s="74"/>
      <c r="J8" s="99" t="s">
        <v>50</v>
      </c>
      <c r="K8" s="99">
        <v>4</v>
      </c>
      <c r="L8" s="99"/>
      <c r="M8" s="99">
        <v>1</v>
      </c>
      <c r="N8" s="99"/>
      <c r="O8" s="74">
        <v>1</v>
      </c>
      <c r="P8" s="98"/>
      <c r="Q8" s="108" t="s">
        <v>178</v>
      </c>
      <c r="R8" s="101"/>
      <c r="S8" s="101" t="s">
        <v>89</v>
      </c>
      <c r="T8" s="101" t="s">
        <v>106</v>
      </c>
      <c r="U8" s="101" t="s">
        <v>65</v>
      </c>
      <c r="V8" s="100">
        <v>0.2</v>
      </c>
      <c r="W8" s="96" t="s">
        <v>118</v>
      </c>
      <c r="X8" s="108" t="s">
        <v>131</v>
      </c>
      <c r="Y8" s="72"/>
      <c r="Z8" s="72"/>
      <c r="AA8" s="72"/>
      <c r="AB8" s="72"/>
      <c r="AC8" s="72"/>
      <c r="AD8" s="72"/>
    </row>
    <row r="9" spans="1:30" x14ac:dyDescent="0.25">
      <c r="A9" s="25"/>
      <c r="B9" s="24" t="s">
        <v>7</v>
      </c>
      <c r="C9" s="19"/>
      <c r="D9" s="18"/>
      <c r="E9" s="120"/>
      <c r="F9" s="75"/>
      <c r="G9" s="20">
        <f>SUM(G4:G8)</f>
        <v>2</v>
      </c>
      <c r="H9" s="20"/>
      <c r="I9" s="20">
        <f>SUM(I4:I8)</f>
        <v>3</v>
      </c>
      <c r="J9" s="19"/>
      <c r="K9" s="19"/>
      <c r="L9" s="19"/>
      <c r="M9" s="20">
        <f>SUM(M4:M8)</f>
        <v>5</v>
      </c>
      <c r="N9" s="20"/>
      <c r="O9" s="20">
        <f t="shared" ref="O9" si="0">SUM(O4:O8)</f>
        <v>1</v>
      </c>
      <c r="P9" s="20"/>
      <c r="Q9" s="76" t="s">
        <v>179</v>
      </c>
      <c r="R9" s="76" t="s">
        <v>105</v>
      </c>
      <c r="S9" s="76" t="s">
        <v>178</v>
      </c>
      <c r="T9" s="76" t="s">
        <v>106</v>
      </c>
      <c r="U9" s="76" t="s">
        <v>178</v>
      </c>
      <c r="V9" s="36">
        <v>0.28599999999999998</v>
      </c>
      <c r="W9" s="121"/>
      <c r="X9" s="76"/>
      <c r="Y9" s="72"/>
      <c r="Z9" s="72"/>
      <c r="AA9" s="72"/>
      <c r="AB9" s="72"/>
      <c r="AC9" s="72"/>
      <c r="AD9" s="72"/>
    </row>
    <row r="10" spans="1:30" x14ac:dyDescent="0.25">
      <c r="A10" s="25"/>
      <c r="B10" s="122" t="s">
        <v>54</v>
      </c>
      <c r="C10" s="109" t="s">
        <v>132</v>
      </c>
      <c r="D10" s="144"/>
      <c r="E10" s="83"/>
      <c r="F10" s="84"/>
      <c r="G10" s="123"/>
      <c r="H10" s="124"/>
      <c r="I10" s="110"/>
      <c r="J10" s="124"/>
      <c r="K10" s="124"/>
      <c r="L10" s="124"/>
      <c r="M10" s="124"/>
      <c r="N10" s="124"/>
      <c r="O10" s="124"/>
      <c r="P10" s="124"/>
      <c r="Q10" s="166"/>
      <c r="R10" s="166"/>
      <c r="S10" s="166"/>
      <c r="T10" s="166"/>
      <c r="U10" s="166"/>
      <c r="V10" s="82"/>
      <c r="W10" s="124"/>
      <c r="X10" s="85"/>
      <c r="Y10" s="72"/>
      <c r="Z10" s="72"/>
      <c r="AA10" s="72"/>
      <c r="AB10" s="72"/>
      <c r="AC10" s="72"/>
      <c r="AD10" s="72"/>
    </row>
    <row r="11" spans="1:30" x14ac:dyDescent="0.25">
      <c r="A11" s="25"/>
      <c r="B11" s="125"/>
      <c r="C11" s="126"/>
      <c r="D11" s="126"/>
      <c r="E11" s="79"/>
      <c r="F11" s="79"/>
      <c r="G11" s="142"/>
      <c r="H11" s="127"/>
      <c r="I11" s="78"/>
      <c r="J11" s="127"/>
      <c r="K11" s="127"/>
      <c r="L11" s="127"/>
      <c r="M11" s="127"/>
      <c r="N11" s="127"/>
      <c r="O11" s="127"/>
      <c r="P11" s="127"/>
      <c r="Q11" s="133"/>
      <c r="R11" s="133"/>
      <c r="S11" s="133"/>
      <c r="T11" s="133"/>
      <c r="U11" s="133"/>
      <c r="V11" s="127"/>
      <c r="W11" s="127"/>
      <c r="X11" s="128"/>
      <c r="Y11" s="72"/>
      <c r="Z11" s="72"/>
      <c r="AA11" s="72"/>
      <c r="AB11" s="72"/>
      <c r="AC11" s="72"/>
      <c r="AD11" s="72"/>
    </row>
    <row r="12" spans="1:30" x14ac:dyDescent="0.25">
      <c r="A12" s="10"/>
      <c r="B12" s="69" t="s">
        <v>133</v>
      </c>
      <c r="C12" s="69" t="s">
        <v>134</v>
      </c>
      <c r="D12" s="65" t="s">
        <v>43</v>
      </c>
      <c r="E12" s="68" t="s">
        <v>1</v>
      </c>
      <c r="F12" s="138"/>
      <c r="G12" s="67" t="s">
        <v>44</v>
      </c>
      <c r="H12" s="64" t="s">
        <v>45</v>
      </c>
      <c r="I12" s="64" t="s">
        <v>31</v>
      </c>
      <c r="J12" s="66" t="s">
        <v>46</v>
      </c>
      <c r="K12" s="66" t="s">
        <v>47</v>
      </c>
      <c r="L12" s="66" t="s">
        <v>48</v>
      </c>
      <c r="M12" s="67" t="s">
        <v>49</v>
      </c>
      <c r="N12" s="67" t="s">
        <v>30</v>
      </c>
      <c r="O12" s="64" t="s">
        <v>50</v>
      </c>
      <c r="P12" s="67" t="s">
        <v>45</v>
      </c>
      <c r="Q12" s="131" t="s">
        <v>16</v>
      </c>
      <c r="R12" s="131">
        <v>1</v>
      </c>
      <c r="S12" s="131">
        <v>2</v>
      </c>
      <c r="T12" s="131">
        <v>3</v>
      </c>
      <c r="U12" s="131" t="s">
        <v>51</v>
      </c>
      <c r="V12" s="66" t="s">
        <v>21</v>
      </c>
      <c r="W12" s="65" t="s">
        <v>52</v>
      </c>
      <c r="X12" s="65" t="s">
        <v>53</v>
      </c>
      <c r="Y12" s="72"/>
      <c r="Z12" s="72"/>
      <c r="AA12" s="72"/>
      <c r="AB12" s="72"/>
      <c r="AC12" s="72"/>
      <c r="AD12" s="72"/>
    </row>
    <row r="13" spans="1:30" x14ac:dyDescent="0.25">
      <c r="A13" s="10"/>
      <c r="B13" s="145" t="s">
        <v>135</v>
      </c>
      <c r="C13" s="146" t="s">
        <v>136</v>
      </c>
      <c r="D13" s="147" t="s">
        <v>92</v>
      </c>
      <c r="E13" s="148" t="s">
        <v>137</v>
      </c>
      <c r="F13" s="138"/>
      <c r="G13" s="149"/>
      <c r="H13" s="150"/>
      <c r="I13" s="149">
        <v>1</v>
      </c>
      <c r="J13" s="151"/>
      <c r="K13" s="151"/>
      <c r="L13" s="117" t="s">
        <v>125</v>
      </c>
      <c r="M13" s="151">
        <v>1</v>
      </c>
      <c r="N13" s="149"/>
      <c r="O13" s="150">
        <v>1</v>
      </c>
      <c r="P13" s="150"/>
      <c r="Q13" s="167"/>
      <c r="R13" s="167"/>
      <c r="S13" s="167"/>
      <c r="T13" s="167"/>
      <c r="U13" s="167"/>
      <c r="V13" s="152"/>
      <c r="W13" s="146" t="s">
        <v>138</v>
      </c>
      <c r="X13" s="153" t="s">
        <v>139</v>
      </c>
      <c r="Y13" s="72"/>
      <c r="Z13" s="72"/>
      <c r="AA13" s="72"/>
      <c r="AB13" s="72"/>
      <c r="AC13" s="72"/>
      <c r="AD13" s="72"/>
    </row>
    <row r="14" spans="1:30" x14ac:dyDescent="0.25">
      <c r="A14" s="25"/>
      <c r="B14" s="125"/>
      <c r="C14" s="126"/>
      <c r="D14" s="126"/>
      <c r="E14" s="79"/>
      <c r="F14" s="79"/>
      <c r="G14" s="142"/>
      <c r="H14" s="127"/>
      <c r="I14" s="78"/>
      <c r="J14" s="127"/>
      <c r="K14" s="127"/>
      <c r="L14" s="127"/>
      <c r="M14" s="127"/>
      <c r="N14" s="127"/>
      <c r="O14" s="127"/>
      <c r="P14" s="127"/>
      <c r="Q14" s="133"/>
      <c r="R14" s="133"/>
      <c r="S14" s="133"/>
      <c r="T14" s="133"/>
      <c r="U14" s="133"/>
      <c r="V14" s="127"/>
      <c r="W14" s="127"/>
      <c r="X14" s="128"/>
      <c r="Y14" s="72"/>
      <c r="Z14" s="72"/>
      <c r="AA14" s="72"/>
      <c r="AB14" s="72"/>
      <c r="AC14" s="72"/>
      <c r="AD14" s="72"/>
    </row>
    <row r="15" spans="1:30" x14ac:dyDescent="0.25">
      <c r="A15" s="10"/>
      <c r="B15" s="24" t="s">
        <v>100</v>
      </c>
      <c r="C15" s="69" t="s">
        <v>134</v>
      </c>
      <c r="D15" s="65" t="s">
        <v>43</v>
      </c>
      <c r="E15" s="68" t="s">
        <v>1</v>
      </c>
      <c r="F15" s="138"/>
      <c r="G15" s="67" t="s">
        <v>44</v>
      </c>
      <c r="H15" s="64" t="s">
        <v>45</v>
      </c>
      <c r="I15" s="64" t="s">
        <v>31</v>
      </c>
      <c r="J15" s="66" t="s">
        <v>46</v>
      </c>
      <c r="K15" s="66" t="s">
        <v>47</v>
      </c>
      <c r="L15" s="66" t="s">
        <v>48</v>
      </c>
      <c r="M15" s="67" t="s">
        <v>49</v>
      </c>
      <c r="N15" s="67" t="s">
        <v>30</v>
      </c>
      <c r="O15" s="64" t="s">
        <v>50</v>
      </c>
      <c r="P15" s="67" t="s">
        <v>45</v>
      </c>
      <c r="Q15" s="131" t="s">
        <v>16</v>
      </c>
      <c r="R15" s="131">
        <v>1</v>
      </c>
      <c r="S15" s="131">
        <v>2</v>
      </c>
      <c r="T15" s="131">
        <v>3</v>
      </c>
      <c r="U15" s="131" t="s">
        <v>51</v>
      </c>
      <c r="V15" s="66" t="s">
        <v>21</v>
      </c>
      <c r="W15" s="65" t="s">
        <v>52</v>
      </c>
      <c r="X15" s="65" t="s">
        <v>53</v>
      </c>
      <c r="Y15" s="72"/>
      <c r="Z15" s="72"/>
      <c r="AA15" s="72"/>
      <c r="AB15" s="72"/>
      <c r="AC15" s="72"/>
      <c r="AD15" s="72"/>
    </row>
    <row r="16" spans="1:30" x14ac:dyDescent="0.25">
      <c r="A16" s="25"/>
      <c r="B16" s="95" t="s">
        <v>140</v>
      </c>
      <c r="C16" s="96" t="s">
        <v>141</v>
      </c>
      <c r="D16" s="73" t="s">
        <v>71</v>
      </c>
      <c r="E16" s="97"/>
      <c r="F16" s="138"/>
      <c r="G16" s="74"/>
      <c r="H16" s="98"/>
      <c r="I16" s="74">
        <v>1</v>
      </c>
      <c r="J16" s="99"/>
      <c r="K16" s="99"/>
      <c r="L16" s="99"/>
      <c r="M16" s="99">
        <v>1</v>
      </c>
      <c r="N16" s="74"/>
      <c r="O16" s="98"/>
      <c r="P16" s="98"/>
      <c r="Q16" s="101"/>
      <c r="R16" s="101"/>
      <c r="S16" s="101"/>
      <c r="T16" s="101"/>
      <c r="U16" s="101"/>
      <c r="V16" s="100"/>
      <c r="W16" s="96" t="s">
        <v>142</v>
      </c>
      <c r="X16" s="108" t="s">
        <v>143</v>
      </c>
      <c r="Y16" s="72"/>
      <c r="Z16" s="72"/>
      <c r="AA16" s="72"/>
      <c r="AB16" s="72"/>
      <c r="AC16" s="72"/>
      <c r="AD16" s="72"/>
    </row>
    <row r="17" spans="1:30" x14ac:dyDescent="0.25">
      <c r="A17" s="25"/>
      <c r="B17" s="125"/>
      <c r="C17" s="126"/>
      <c r="D17" s="126"/>
      <c r="E17" s="79"/>
      <c r="F17" s="79"/>
      <c r="G17" s="142"/>
      <c r="H17" s="127"/>
      <c r="I17" s="78"/>
      <c r="J17" s="127"/>
      <c r="K17" s="127"/>
      <c r="L17" s="127"/>
      <c r="M17" s="127"/>
      <c r="N17" s="127"/>
      <c r="O17" s="127"/>
      <c r="P17" s="127"/>
      <c r="Q17" s="133"/>
      <c r="R17" s="133"/>
      <c r="S17" s="133"/>
      <c r="T17" s="133"/>
      <c r="U17" s="133"/>
      <c r="V17" s="127"/>
      <c r="W17" s="127"/>
      <c r="X17" s="128"/>
      <c r="Y17" s="72"/>
      <c r="Z17" s="72"/>
      <c r="AA17" s="72"/>
      <c r="AB17" s="72"/>
      <c r="AC17" s="72"/>
      <c r="AD17" s="72"/>
    </row>
    <row r="18" spans="1:30" x14ac:dyDescent="0.25">
      <c r="A18" s="10"/>
      <c r="B18" s="24" t="s">
        <v>101</v>
      </c>
      <c r="C18" s="69" t="s">
        <v>134</v>
      </c>
      <c r="D18" s="65" t="s">
        <v>43</v>
      </c>
      <c r="E18" s="68" t="s">
        <v>1</v>
      </c>
      <c r="F18" s="138"/>
      <c r="G18" s="67" t="s">
        <v>44</v>
      </c>
      <c r="H18" s="64" t="s">
        <v>45</v>
      </c>
      <c r="I18" s="64" t="s">
        <v>31</v>
      </c>
      <c r="J18" s="66" t="s">
        <v>46</v>
      </c>
      <c r="K18" s="66" t="s">
        <v>47</v>
      </c>
      <c r="L18" s="66" t="s">
        <v>48</v>
      </c>
      <c r="M18" s="67" t="s">
        <v>49</v>
      </c>
      <c r="N18" s="67" t="s">
        <v>30</v>
      </c>
      <c r="O18" s="64" t="s">
        <v>50</v>
      </c>
      <c r="P18" s="67" t="s">
        <v>45</v>
      </c>
      <c r="Q18" s="131" t="s">
        <v>16</v>
      </c>
      <c r="R18" s="131">
        <v>1</v>
      </c>
      <c r="S18" s="131">
        <v>2</v>
      </c>
      <c r="T18" s="131">
        <v>3</v>
      </c>
      <c r="U18" s="131" t="s">
        <v>51</v>
      </c>
      <c r="V18" s="66" t="s">
        <v>21</v>
      </c>
      <c r="W18" s="65" t="s">
        <v>52</v>
      </c>
      <c r="X18" s="65" t="s">
        <v>53</v>
      </c>
      <c r="Y18" s="72"/>
      <c r="Z18" s="72"/>
      <c r="AA18" s="72"/>
      <c r="AB18" s="72"/>
      <c r="AC18" s="72"/>
      <c r="AD18" s="72"/>
    </row>
    <row r="19" spans="1:30" x14ac:dyDescent="0.25">
      <c r="A19" s="10"/>
      <c r="B19" s="95" t="s">
        <v>144</v>
      </c>
      <c r="C19" s="96" t="s">
        <v>145</v>
      </c>
      <c r="D19" s="73" t="s">
        <v>71</v>
      </c>
      <c r="E19" s="154" t="s">
        <v>126</v>
      </c>
      <c r="F19" s="127"/>
      <c r="G19" s="74"/>
      <c r="H19" s="98"/>
      <c r="I19" s="74">
        <v>1</v>
      </c>
      <c r="J19" s="99" t="s">
        <v>50</v>
      </c>
      <c r="K19" s="99">
        <v>8</v>
      </c>
      <c r="L19" s="99"/>
      <c r="M19" s="99">
        <v>1</v>
      </c>
      <c r="N19" s="74"/>
      <c r="O19" s="98"/>
      <c r="P19" s="98"/>
      <c r="Q19" s="101" t="s">
        <v>113</v>
      </c>
      <c r="R19" s="101" t="s">
        <v>89</v>
      </c>
      <c r="S19" s="101" t="s">
        <v>65</v>
      </c>
      <c r="T19" s="101" t="s">
        <v>65</v>
      </c>
      <c r="U19" s="101"/>
      <c r="V19" s="100">
        <v>0.4</v>
      </c>
      <c r="W19" s="96" t="s">
        <v>146</v>
      </c>
      <c r="X19" s="108" t="s">
        <v>147</v>
      </c>
      <c r="Y19" s="72"/>
      <c r="Z19" s="72"/>
      <c r="AA19" s="72"/>
      <c r="AB19" s="72"/>
      <c r="AC19" s="72"/>
      <c r="AD19" s="72"/>
    </row>
    <row r="20" spans="1:30" x14ac:dyDescent="0.25">
      <c r="A20" s="25"/>
      <c r="B20" s="125"/>
      <c r="C20" s="126"/>
      <c r="D20" s="126"/>
      <c r="E20" s="79"/>
      <c r="F20" s="79"/>
      <c r="G20" s="142"/>
      <c r="H20" s="127"/>
      <c r="I20" s="78"/>
      <c r="J20" s="127"/>
      <c r="K20" s="127"/>
      <c r="L20" s="127"/>
      <c r="M20" s="127"/>
      <c r="N20" s="127"/>
      <c r="O20" s="127"/>
      <c r="P20" s="127"/>
      <c r="Q20" s="133"/>
      <c r="R20" s="133"/>
      <c r="S20" s="133"/>
      <c r="T20" s="133"/>
      <c r="U20" s="133"/>
      <c r="V20" s="127"/>
      <c r="W20" s="127"/>
      <c r="X20" s="128"/>
      <c r="Y20" s="72"/>
      <c r="Z20" s="72"/>
      <c r="AA20" s="72"/>
      <c r="AB20" s="72"/>
      <c r="AC20" s="72"/>
      <c r="AD20" s="72"/>
    </row>
    <row r="21" spans="1:30" x14ac:dyDescent="0.25">
      <c r="A21" s="25"/>
      <c r="B21" s="77"/>
      <c r="C21" s="38"/>
      <c r="D21" s="77"/>
      <c r="E21" s="80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134"/>
      <c r="R21" s="134"/>
      <c r="S21" s="134"/>
      <c r="T21" s="134"/>
      <c r="U21" s="134"/>
      <c r="V21" s="38"/>
      <c r="W21" s="77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7"/>
      <c r="C22" s="38"/>
      <c r="D22" s="77"/>
      <c r="E22" s="80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34"/>
      <c r="R22" s="134"/>
      <c r="S22" s="134"/>
      <c r="T22" s="134"/>
      <c r="U22" s="134"/>
      <c r="V22" s="38"/>
      <c r="W22" s="77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7"/>
      <c r="C23" s="38"/>
      <c r="D23" s="77"/>
      <c r="E23" s="80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34"/>
      <c r="R23" s="134"/>
      <c r="S23" s="134"/>
      <c r="T23" s="134"/>
      <c r="U23" s="134"/>
      <c r="V23" s="38"/>
      <c r="W23" s="77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7"/>
      <c r="C24" s="38"/>
      <c r="D24" s="77"/>
      <c r="E24" s="80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34"/>
      <c r="R24" s="134"/>
      <c r="S24" s="134"/>
      <c r="T24" s="134"/>
      <c r="U24" s="134"/>
      <c r="V24" s="38"/>
      <c r="W24" s="77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7"/>
      <c r="C25" s="38"/>
      <c r="D25" s="77"/>
      <c r="E25" s="80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34"/>
      <c r="R25" s="134"/>
      <c r="S25" s="134"/>
      <c r="T25" s="134"/>
      <c r="U25" s="134"/>
      <c r="V25" s="38"/>
      <c r="W25" s="77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7"/>
      <c r="C26" s="38"/>
      <c r="D26" s="77"/>
      <c r="E26" s="80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34"/>
      <c r="R26" s="134"/>
      <c r="S26" s="134"/>
      <c r="T26" s="134"/>
      <c r="U26" s="134"/>
      <c r="V26" s="38"/>
      <c r="W26" s="77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7"/>
      <c r="C27" s="38"/>
      <c r="D27" s="77"/>
      <c r="E27" s="80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34"/>
      <c r="R27" s="134"/>
      <c r="S27" s="134"/>
      <c r="T27" s="134"/>
      <c r="U27" s="134"/>
      <c r="V27" s="38"/>
      <c r="W27" s="77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7"/>
      <c r="C28" s="38"/>
      <c r="D28" s="77"/>
      <c r="E28" s="80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34"/>
      <c r="R28" s="134"/>
      <c r="S28" s="134"/>
      <c r="T28" s="134"/>
      <c r="U28" s="134"/>
      <c r="V28" s="38"/>
      <c r="W28" s="77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7"/>
      <c r="C29" s="38"/>
      <c r="D29" s="77"/>
      <c r="E29" s="80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34"/>
      <c r="R29" s="134"/>
      <c r="S29" s="134"/>
      <c r="T29" s="134"/>
      <c r="U29" s="134"/>
      <c r="V29" s="38"/>
      <c r="W29" s="77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7"/>
      <c r="C30" s="38"/>
      <c r="D30" s="77"/>
      <c r="E30" s="80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34"/>
      <c r="R30" s="134"/>
      <c r="S30" s="134"/>
      <c r="T30" s="134"/>
      <c r="U30" s="134"/>
      <c r="V30" s="38"/>
      <c r="W30" s="77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7"/>
      <c r="C31" s="38"/>
      <c r="D31" s="77"/>
      <c r="E31" s="80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34"/>
      <c r="R31" s="134"/>
      <c r="S31" s="134"/>
      <c r="T31" s="134"/>
      <c r="U31" s="134"/>
      <c r="V31" s="38"/>
      <c r="W31" s="77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7"/>
      <c r="C32" s="38"/>
      <c r="D32" s="77"/>
      <c r="E32" s="80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34"/>
      <c r="R32" s="134"/>
      <c r="S32" s="134"/>
      <c r="T32" s="134"/>
      <c r="U32" s="134"/>
      <c r="V32" s="38"/>
      <c r="W32" s="77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7"/>
      <c r="C33" s="38"/>
      <c r="D33" s="77"/>
      <c r="E33" s="80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34"/>
      <c r="R33" s="134"/>
      <c r="S33" s="134"/>
      <c r="T33" s="134"/>
      <c r="U33" s="134"/>
      <c r="V33" s="38"/>
      <c r="W33" s="77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7"/>
      <c r="C34" s="38"/>
      <c r="D34" s="77"/>
      <c r="E34" s="80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34"/>
      <c r="R34" s="134"/>
      <c r="S34" s="134"/>
      <c r="T34" s="134"/>
      <c r="U34" s="134"/>
      <c r="V34" s="38"/>
      <c r="W34" s="77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7"/>
      <c r="C35" s="38"/>
      <c r="D35" s="77"/>
      <c r="E35" s="80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34"/>
      <c r="R35" s="134"/>
      <c r="S35" s="134"/>
      <c r="T35" s="134"/>
      <c r="U35" s="134"/>
      <c r="V35" s="38"/>
      <c r="W35" s="77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7"/>
      <c r="C36" s="38"/>
      <c r="D36" s="77"/>
      <c r="E36" s="80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34"/>
      <c r="R36" s="134"/>
      <c r="S36" s="134"/>
      <c r="T36" s="134"/>
      <c r="U36" s="134"/>
      <c r="V36" s="38"/>
      <c r="W36" s="77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7"/>
      <c r="C37" s="38"/>
      <c r="D37" s="77"/>
      <c r="E37" s="80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34"/>
      <c r="R37" s="134"/>
      <c r="S37" s="134"/>
      <c r="T37" s="134"/>
      <c r="U37" s="134"/>
      <c r="V37" s="38"/>
      <c r="W37" s="77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7"/>
      <c r="C38" s="38"/>
      <c r="D38" s="77"/>
      <c r="E38" s="80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34"/>
      <c r="R38" s="134"/>
      <c r="S38" s="134"/>
      <c r="T38" s="134"/>
      <c r="U38" s="134"/>
      <c r="V38" s="38"/>
      <c r="W38" s="77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7"/>
      <c r="C39" s="38"/>
      <c r="D39" s="77"/>
      <c r="E39" s="80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34"/>
      <c r="R39" s="134"/>
      <c r="S39" s="134"/>
      <c r="T39" s="134"/>
      <c r="U39" s="134"/>
      <c r="V39" s="38"/>
      <c r="W39" s="77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7"/>
      <c r="C40" s="38"/>
      <c r="D40" s="77"/>
      <c r="E40" s="80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34"/>
      <c r="R40" s="134"/>
      <c r="S40" s="134"/>
      <c r="T40" s="134"/>
      <c r="U40" s="134"/>
      <c r="V40" s="38"/>
      <c r="W40" s="77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7"/>
      <c r="C41" s="38"/>
      <c r="D41" s="77"/>
      <c r="E41" s="80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34"/>
      <c r="R41" s="134"/>
      <c r="S41" s="134"/>
      <c r="T41" s="134"/>
      <c r="U41" s="134"/>
      <c r="V41" s="38"/>
      <c r="W41" s="77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7"/>
      <c r="C42" s="38"/>
      <c r="D42" s="77"/>
      <c r="E42" s="80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34"/>
      <c r="R42" s="134"/>
      <c r="S42" s="134"/>
      <c r="T42" s="134"/>
      <c r="U42" s="134"/>
      <c r="V42" s="38"/>
      <c r="W42" s="77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7"/>
      <c r="C43" s="38"/>
      <c r="D43" s="77"/>
      <c r="E43" s="80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34"/>
      <c r="R43" s="134"/>
      <c r="S43" s="134"/>
      <c r="T43" s="134"/>
      <c r="U43" s="134"/>
      <c r="V43" s="38"/>
      <c r="W43" s="77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7"/>
      <c r="C44" s="38"/>
      <c r="D44" s="77"/>
      <c r="E44" s="80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34"/>
      <c r="R44" s="134"/>
      <c r="S44" s="134"/>
      <c r="T44" s="134"/>
      <c r="U44" s="134"/>
      <c r="V44" s="38"/>
      <c r="W44" s="77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7"/>
      <c r="C45" s="38"/>
      <c r="D45" s="77"/>
      <c r="E45" s="80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34"/>
      <c r="R45" s="134"/>
      <c r="S45" s="134"/>
      <c r="T45" s="134"/>
      <c r="U45" s="134"/>
      <c r="V45" s="38"/>
      <c r="W45" s="77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7"/>
      <c r="C46" s="38"/>
      <c r="D46" s="77"/>
      <c r="E46" s="80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34"/>
      <c r="R46" s="134"/>
      <c r="S46" s="134"/>
      <c r="T46" s="134"/>
      <c r="U46" s="134"/>
      <c r="V46" s="38"/>
      <c r="W46" s="77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7"/>
      <c r="C47" s="38"/>
      <c r="D47" s="77"/>
      <c r="E47" s="80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34"/>
      <c r="R47" s="134"/>
      <c r="S47" s="134"/>
      <c r="T47" s="134"/>
      <c r="U47" s="134"/>
      <c r="V47" s="38"/>
      <c r="W47" s="77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7"/>
      <c r="C48" s="38"/>
      <c r="D48" s="77"/>
      <c r="E48" s="80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34"/>
      <c r="R48" s="134"/>
      <c r="S48" s="134"/>
      <c r="T48" s="134"/>
      <c r="U48" s="134"/>
      <c r="V48" s="38"/>
      <c r="W48" s="155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7"/>
      <c r="C49" s="38"/>
      <c r="D49" s="77"/>
      <c r="E49" s="80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34"/>
      <c r="R49" s="134"/>
      <c r="S49" s="134"/>
      <c r="T49" s="134"/>
      <c r="U49" s="134"/>
      <c r="V49" s="38"/>
      <c r="W49" s="38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7"/>
      <c r="C50" s="38"/>
      <c r="D50" s="77"/>
      <c r="E50" s="80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34"/>
      <c r="R50" s="134"/>
      <c r="S50" s="134"/>
      <c r="T50" s="134"/>
      <c r="U50" s="134"/>
      <c r="V50" s="38"/>
      <c r="W50" s="156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7"/>
      <c r="C51" s="38"/>
      <c r="D51" s="77"/>
      <c r="E51" s="80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34"/>
      <c r="R51" s="134"/>
      <c r="S51" s="134"/>
      <c r="T51" s="134"/>
      <c r="U51" s="134"/>
      <c r="V51" s="38"/>
      <c r="W51" s="77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7"/>
      <c r="C52" s="38"/>
      <c r="D52" s="77"/>
      <c r="E52" s="80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34"/>
      <c r="R52" s="134"/>
      <c r="S52" s="134"/>
      <c r="T52" s="134"/>
      <c r="U52" s="134"/>
      <c r="V52" s="38"/>
      <c r="W52" s="77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7"/>
      <c r="C53" s="38"/>
      <c r="D53" s="77"/>
      <c r="E53" s="80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34"/>
      <c r="R53" s="134"/>
      <c r="S53" s="134"/>
      <c r="T53" s="134"/>
      <c r="U53" s="134"/>
      <c r="V53" s="38"/>
      <c r="W53" s="77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7"/>
      <c r="C54" s="38"/>
      <c r="D54" s="77"/>
      <c r="E54" s="80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34"/>
      <c r="R54" s="134"/>
      <c r="S54" s="134"/>
      <c r="T54" s="134"/>
      <c r="U54" s="134"/>
      <c r="V54" s="38"/>
      <c r="W54" s="77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7"/>
      <c r="C55" s="38"/>
      <c r="D55" s="77"/>
      <c r="E55" s="80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34"/>
      <c r="R55" s="134"/>
      <c r="S55" s="134"/>
      <c r="T55" s="134"/>
      <c r="U55" s="134"/>
      <c r="V55" s="38"/>
      <c r="W55" s="77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7"/>
      <c r="C56" s="38"/>
      <c r="D56" s="77"/>
      <c r="E56" s="80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34"/>
      <c r="R56" s="134"/>
      <c r="S56" s="134"/>
      <c r="T56" s="134"/>
      <c r="U56" s="134"/>
      <c r="V56" s="38"/>
      <c r="W56" s="77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7"/>
      <c r="C57" s="38"/>
      <c r="D57" s="77"/>
      <c r="E57" s="80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34"/>
      <c r="R57" s="134"/>
      <c r="S57" s="134"/>
      <c r="T57" s="134"/>
      <c r="U57" s="134"/>
      <c r="V57" s="38"/>
      <c r="W57" s="77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7"/>
      <c r="C58" s="38"/>
      <c r="D58" s="77"/>
      <c r="E58" s="77"/>
      <c r="F58" s="26"/>
      <c r="G58" s="38"/>
      <c r="H58" s="40"/>
      <c r="I58" s="38"/>
      <c r="J58" s="26"/>
      <c r="K58" s="26"/>
      <c r="L58" s="26"/>
      <c r="M58" s="26"/>
      <c r="N58" s="59"/>
      <c r="O58" s="59"/>
      <c r="P58" s="26"/>
      <c r="Q58" s="135"/>
      <c r="R58" s="135"/>
      <c r="S58" s="135"/>
      <c r="T58" s="135"/>
      <c r="U58" s="135"/>
      <c r="V58" s="26"/>
      <c r="W58" s="77"/>
      <c r="X58" s="26"/>
      <c r="Y58" s="72"/>
      <c r="Z58" s="72"/>
      <c r="AA58" s="72"/>
      <c r="AB58" s="72"/>
      <c r="AC58" s="72"/>
      <c r="AD58" s="72"/>
    </row>
    <row r="59" spans="1:30" x14ac:dyDescent="0.25">
      <c r="A59" s="25"/>
      <c r="B59" s="77"/>
      <c r="C59" s="38"/>
      <c r="D59" s="77"/>
      <c r="E59" s="77"/>
      <c r="F59" s="26"/>
      <c r="G59" s="38"/>
      <c r="H59" s="40"/>
      <c r="I59" s="38"/>
      <c r="J59" s="26"/>
      <c r="K59" s="26"/>
      <c r="L59" s="26"/>
      <c r="M59" s="26"/>
      <c r="N59" s="59"/>
      <c r="O59" s="59"/>
      <c r="P59" s="26"/>
      <c r="Q59" s="135"/>
      <c r="R59" s="135"/>
      <c r="S59" s="135"/>
      <c r="T59" s="135"/>
      <c r="U59" s="135"/>
      <c r="V59" s="26"/>
      <c r="W59" s="77"/>
      <c r="X59" s="26"/>
      <c r="Y59" s="72"/>
      <c r="Z59" s="72"/>
      <c r="AA59" s="72"/>
      <c r="AB59" s="72"/>
      <c r="AC59" s="72"/>
      <c r="AD59" s="72"/>
    </row>
    <row r="60" spans="1:30" x14ac:dyDescent="0.25">
      <c r="A60" s="25"/>
      <c r="B60" s="77"/>
      <c r="C60" s="38"/>
      <c r="D60" s="77"/>
      <c r="E60" s="77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35"/>
      <c r="R60" s="135"/>
      <c r="S60" s="135"/>
      <c r="T60" s="135"/>
      <c r="U60" s="135"/>
      <c r="V60" s="26"/>
      <c r="W60" s="77"/>
      <c r="X60" s="26"/>
      <c r="Y60" s="72"/>
      <c r="Z60" s="72"/>
      <c r="AA60" s="72"/>
      <c r="AB60" s="72"/>
      <c r="AC60" s="72"/>
      <c r="AD60" s="72"/>
    </row>
    <row r="61" spans="1:30" x14ac:dyDescent="0.25">
      <c r="A61" s="25"/>
      <c r="B61" s="77"/>
      <c r="C61" s="38"/>
      <c r="D61" s="77"/>
      <c r="E61" s="77"/>
      <c r="F61" s="26"/>
      <c r="G61" s="38"/>
      <c r="H61" s="40"/>
      <c r="I61" s="38"/>
      <c r="J61" s="26"/>
      <c r="K61" s="26"/>
      <c r="L61" s="26"/>
      <c r="M61" s="26"/>
      <c r="N61" s="59"/>
      <c r="O61" s="59"/>
      <c r="P61" s="26"/>
      <c r="Q61" s="135"/>
      <c r="R61" s="135"/>
      <c r="S61" s="135"/>
      <c r="T61" s="135"/>
      <c r="U61" s="135"/>
      <c r="V61" s="26"/>
      <c r="W61" s="77"/>
      <c r="X61" s="26"/>
      <c r="Y61" s="72"/>
      <c r="Z61" s="72"/>
      <c r="AA61" s="72"/>
      <c r="AB61" s="72"/>
      <c r="AC61" s="72"/>
      <c r="AD61" s="72"/>
    </row>
    <row r="62" spans="1:30" x14ac:dyDescent="0.25">
      <c r="A62" s="25"/>
      <c r="B62" s="77"/>
      <c r="C62" s="38"/>
      <c r="D62" s="77"/>
      <c r="E62" s="77"/>
      <c r="F62" s="26"/>
      <c r="G62" s="38"/>
      <c r="H62" s="40"/>
      <c r="I62" s="38"/>
      <c r="J62" s="26"/>
      <c r="K62" s="26"/>
      <c r="L62" s="26"/>
      <c r="M62" s="26"/>
      <c r="N62" s="59"/>
      <c r="O62" s="59"/>
      <c r="P62" s="26"/>
      <c r="Q62" s="135"/>
      <c r="R62" s="135"/>
      <c r="S62" s="135"/>
      <c r="T62" s="135"/>
      <c r="U62" s="135"/>
      <c r="V62" s="26"/>
      <c r="W62" s="77"/>
      <c r="X62" s="26"/>
      <c r="Y62" s="72"/>
      <c r="Z62" s="72"/>
      <c r="AA62" s="72"/>
      <c r="AB62" s="72"/>
      <c r="AC62" s="72"/>
      <c r="AD62" s="72"/>
    </row>
    <row r="63" spans="1:30" x14ac:dyDescent="0.25">
      <c r="A63" s="25"/>
      <c r="B63" s="77"/>
      <c r="C63" s="38"/>
      <c r="D63" s="77"/>
      <c r="E63" s="77"/>
      <c r="F63" s="26"/>
      <c r="G63" s="38"/>
      <c r="H63" s="40"/>
      <c r="I63" s="38"/>
      <c r="J63" s="26"/>
      <c r="K63" s="26"/>
      <c r="L63" s="26"/>
      <c r="M63" s="26"/>
      <c r="N63" s="59"/>
      <c r="O63" s="59"/>
      <c r="P63" s="26"/>
      <c r="Q63" s="135"/>
      <c r="R63" s="135"/>
      <c r="S63" s="135"/>
      <c r="T63" s="135"/>
      <c r="U63" s="135"/>
      <c r="V63" s="26"/>
      <c r="W63" s="77"/>
      <c r="X63" s="26"/>
      <c r="Y63" s="72"/>
      <c r="Z63" s="72"/>
      <c r="AA63" s="72"/>
      <c r="AB63" s="72"/>
      <c r="AC63" s="72"/>
      <c r="AD63" s="72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7"/>
      <c r="R68" s="137"/>
      <c r="S68" s="137"/>
      <c r="T68" s="137"/>
      <c r="U68" s="137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7"/>
      <c r="R69" s="137"/>
      <c r="S69" s="137"/>
      <c r="T69" s="137"/>
      <c r="U69" s="137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7"/>
      <c r="R70" s="137"/>
      <c r="S70" s="137"/>
      <c r="T70" s="137"/>
      <c r="U70" s="137"/>
      <c r="V70"/>
      <c r="W70"/>
      <c r="X70"/>
      <c r="Y70"/>
      <c r="Z70"/>
      <c r="AA70"/>
      <c r="AB70"/>
      <c r="AC70"/>
      <c r="AD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2020-09-11T21:22:41Z</dcterms:modified>
</cp:coreProperties>
</file>