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O14" i="1" l="1"/>
  <c r="N14" i="1"/>
  <c r="M14" i="1"/>
  <c r="L14" i="1"/>
  <c r="AS11" i="1"/>
  <c r="AQ11" i="1"/>
  <c r="AP11" i="1"/>
  <c r="AO11" i="1"/>
  <c r="AN11" i="1"/>
  <c r="AM11" i="1"/>
  <c r="AG11" i="1"/>
  <c r="AE11" i="1"/>
  <c r="I16" i="1" s="1"/>
  <c r="AD11" i="1"/>
  <c r="H16" i="1" s="1"/>
  <c r="AC11" i="1"/>
  <c r="G16" i="1" s="1"/>
  <c r="AB11" i="1"/>
  <c r="F16" i="1" s="1"/>
  <c r="AA11" i="1"/>
  <c r="E16" i="1" s="1"/>
  <c r="W11" i="1"/>
  <c r="U11" i="1"/>
  <c r="T11" i="1"/>
  <c r="S11" i="1"/>
  <c r="R11" i="1"/>
  <c r="Q11" i="1"/>
  <c r="K11" i="1"/>
  <c r="I11" i="1"/>
  <c r="I15" i="1" s="1"/>
  <c r="I17" i="1" s="1"/>
  <c r="H11" i="1"/>
  <c r="H15" i="1" s="1"/>
  <c r="H17" i="1" s="1"/>
  <c r="G11" i="1"/>
  <c r="G15" i="1" s="1"/>
  <c r="G17" i="1" s="1"/>
  <c r="F11" i="1"/>
  <c r="F15" i="1" s="1"/>
  <c r="F17" i="1" s="1"/>
  <c r="E11" i="1"/>
  <c r="E15" i="1" s="1"/>
  <c r="E17" i="1" s="1"/>
  <c r="K15" i="1" l="1"/>
  <c r="J15" i="1" s="1"/>
  <c r="V11" i="1"/>
  <c r="AR11" i="1"/>
  <c r="J11" i="1"/>
  <c r="M15" i="1"/>
  <c r="O15" i="1"/>
  <c r="L15" i="1"/>
  <c r="N15" i="1"/>
  <c r="M17" i="1"/>
  <c r="M16" i="1"/>
  <c r="K16" i="1"/>
  <c r="N17" i="1"/>
  <c r="L17" i="1"/>
  <c r="N16" i="1"/>
  <c r="L16" i="1"/>
  <c r="O17" i="1"/>
  <c r="O16" i="1"/>
  <c r="AF11" i="1"/>
  <c r="O24" i="2"/>
  <c r="I24" i="2"/>
  <c r="G24" i="2"/>
  <c r="E24" i="2"/>
  <c r="AQ16" i="2"/>
  <c r="AP16" i="2"/>
  <c r="AO16" i="2"/>
  <c r="AN16" i="2"/>
  <c r="AM16" i="2"/>
  <c r="AL16" i="2"/>
  <c r="AA16" i="2"/>
  <c r="O16" i="2"/>
  <c r="M16" i="2"/>
  <c r="L16" i="2"/>
  <c r="K16" i="2"/>
  <c r="J16" i="2"/>
  <c r="I16" i="2"/>
  <c r="H16" i="2"/>
  <c r="G16" i="2"/>
  <c r="F16" i="2"/>
  <c r="E16" i="2"/>
  <c r="K17" i="1" l="1"/>
  <c r="J17" i="1" s="1"/>
  <c r="J16" i="1"/>
  <c r="D18" i="2"/>
  <c r="K23" i="2"/>
  <c r="F24" i="2"/>
  <c r="K24" i="2" s="1"/>
  <c r="H24" i="2"/>
  <c r="L24" i="2" s="1"/>
  <c r="L23" i="2"/>
  <c r="N24" i="2"/>
  <c r="M24" i="2"/>
  <c r="N23" i="2"/>
  <c r="M23" i="2"/>
</calcChain>
</file>

<file path=xl/sharedStrings.xml><?xml version="1.0" encoding="utf-8"?>
<sst xmlns="http://schemas.openxmlformats.org/spreadsheetml/2006/main" count="219" uniqueCount="84">
  <si>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</si>
  <si>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</si>
  <si>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</si>
  <si>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</si>
  <si>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</si>
  <si>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</si>
  <si>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</si>
  <si>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</si>
  <si>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</si>
  <si>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</si>
  <si>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</si>
  <si>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</si>
  <si>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</si>
  <si>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</si>
  <si>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</si>
  <si>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</si>
  <si>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</si>
  <si>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</si>
  <si>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</si>
  <si>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</si>
  <si>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</si>
  <si>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</si>
  <si>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</si>
  <si>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</si>
  <si>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</si>
  <si>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</si>
  <si>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</si>
  <si>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</si>
  <si>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</si>
  <si>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</si>
  <si>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LP Juniorit</t>
  </si>
  <si>
    <t>LP Juniorit = Loimaan Palloilijat Junioripesis  (2003)</t>
  </si>
  <si>
    <t>1.</t>
  </si>
  <si>
    <t>YKKÖSPESIS</t>
  </si>
  <si>
    <t>10.</t>
  </si>
  <si>
    <t>PöU</t>
  </si>
  <si>
    <t>PöU = Pöytyän Urheilijat  (1945),  kasvattajaseura</t>
  </si>
  <si>
    <t>Heikki Rasilainen</t>
  </si>
  <si>
    <t>24.9.1997   Pöytyä</t>
  </si>
  <si>
    <t>6.</t>
  </si>
  <si>
    <t>Tahko  2</t>
  </si>
  <si>
    <t>Tahko = Hyvinkään Tahko  (1915)</t>
  </si>
  <si>
    <t>7.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</si>
  <si>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</si>
  <si>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</si>
  <si>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</si>
  <si>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</si>
  <si>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</si>
  <si>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</si>
  <si>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</si>
  <si>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</si>
  <si>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</si>
  <si>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</si>
  <si>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</si>
  <si>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</si>
  <si>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</si>
  <si>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</si>
  <si>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</si>
  <si>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</si>
  <si>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</si>
  <si>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</si>
  <si>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</si>
  <si>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</si>
  <si>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</si>
  <si>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</si>
  <si>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</si>
  <si>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</si>
  <si>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</si>
  <si>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 xml:space="preserve">  19 v  11 kk  0 pv</t>
  </si>
  <si>
    <t xml:space="preserve">LP  </t>
  </si>
  <si>
    <t>LP = LP Juniorit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</si>
  <si>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</si>
  <si>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</si>
  <si>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</si>
  <si>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</si>
  <si>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</si>
  <si>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</si>
  <si>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</si>
  <si>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</si>
  <si>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</si>
  <si>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</si>
  <si>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</si>
  <si>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5.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</si>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</sst>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2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165" fontId="3" fillId="3" borderId="2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2" xfId="0" applyFont="1" applyFill="1" applyBorder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70"/>
      <c r="B1" s="60" t="s">
        <v>37</v>
      </c>
      <c r="C1" s="48"/>
      <c r="D1" s="49"/>
      <c r="E1" s="50" t="s">
        <v>38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71"/>
      <c r="Q1" s="71"/>
      <c r="R1" s="71"/>
      <c r="S1" s="71"/>
      <c r="T1" s="71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72" t="s">
        <v>43</v>
      </c>
      <c r="C2" s="73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71</v>
      </c>
      <c r="Q2" s="45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72</v>
      </c>
      <c r="AC2" s="45"/>
      <c r="AD2" s="44"/>
      <c r="AE2" s="46"/>
      <c r="AF2" s="54"/>
      <c r="AG2" s="23" t="s">
        <v>44</v>
      </c>
      <c r="AH2" s="44"/>
      <c r="AI2" s="44"/>
      <c r="AJ2" s="7"/>
      <c r="AK2" s="54"/>
      <c r="AL2" s="23" t="s">
        <v>45</v>
      </c>
      <c r="AM2" s="45"/>
      <c r="AN2" s="44"/>
      <c r="AO2" s="75" t="s">
        <v>46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47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47</v>
      </c>
      <c r="AE3" s="5" t="s">
        <v>12</v>
      </c>
      <c r="AF3" s="8"/>
      <c r="AG3" s="5" t="s">
        <v>48</v>
      </c>
      <c r="AH3" s="5" t="s">
        <v>49</v>
      </c>
      <c r="AI3" s="7" t="s">
        <v>50</v>
      </c>
      <c r="AJ3" s="5" t="s">
        <v>51</v>
      </c>
      <c r="AK3" s="8"/>
      <c r="AL3" s="5" t="s">
        <v>18</v>
      </c>
      <c r="AM3" s="5" t="s">
        <v>19</v>
      </c>
      <c r="AN3" s="7" t="s">
        <v>52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2013</v>
      </c>
      <c r="C4" s="56" t="s">
        <v>29</v>
      </c>
      <c r="D4" s="11" t="s">
        <v>35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64"/>
      <c r="V4" s="14"/>
      <c r="W4" s="15"/>
      <c r="X4" s="14"/>
      <c r="Y4" s="14"/>
      <c r="Z4" s="76"/>
      <c r="AA4" s="8">
        <v>66</v>
      </c>
      <c r="AB4" s="5"/>
      <c r="AC4" s="5"/>
      <c r="AD4" s="5"/>
      <c r="AE4" s="5"/>
      <c r="AF4" s="8"/>
      <c r="AG4" s="64"/>
      <c r="AH4" s="64"/>
      <c r="AI4" s="64"/>
      <c r="AJ4" s="64"/>
      <c r="AK4" s="8"/>
      <c r="AL4" s="14"/>
      <c r="AM4" s="64"/>
      <c r="AN4" s="65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2014</v>
      </c>
      <c r="C5" s="56" t="s">
        <v>32</v>
      </c>
      <c r="D5" s="11" t="s">
        <v>35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64"/>
      <c r="V5" s="14"/>
      <c r="W5" s="15"/>
      <c r="X5" s="14"/>
      <c r="Y5" s="14"/>
      <c r="Z5" s="76"/>
      <c r="AA5" s="8"/>
      <c r="AB5" s="5"/>
      <c r="AC5" s="5"/>
      <c r="AD5" s="5"/>
      <c r="AE5" s="5"/>
      <c r="AF5" s="8"/>
      <c r="AG5" s="64"/>
      <c r="AH5" s="64"/>
      <c r="AI5" s="64"/>
      <c r="AJ5" s="64"/>
      <c r="AK5" s="8"/>
      <c r="AL5" s="14"/>
      <c r="AM5" s="64"/>
      <c r="AN5" s="65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2015</v>
      </c>
      <c r="C6" s="56" t="s">
        <v>32</v>
      </c>
      <c r="D6" s="11" t="s">
        <v>30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64"/>
      <c r="V6" s="14"/>
      <c r="W6" s="15"/>
      <c r="X6" s="14"/>
      <c r="Y6" s="14"/>
      <c r="Z6" s="76"/>
      <c r="AA6" s="8"/>
      <c r="AB6" s="5"/>
      <c r="AC6" s="5"/>
      <c r="AD6" s="5"/>
      <c r="AE6" s="5"/>
      <c r="AF6" s="8"/>
      <c r="AG6" s="64"/>
      <c r="AH6" s="64"/>
      <c r="AI6" s="64"/>
      <c r="AJ6" s="64"/>
      <c r="AK6" s="8"/>
      <c r="AL6" s="14"/>
      <c r="AM6" s="64"/>
      <c r="AN6" s="65"/>
      <c r="AO6" s="15"/>
      <c r="AP6" s="17"/>
      <c r="AQ6" s="14"/>
      <c r="AR6" s="40"/>
    </row>
    <row r="7" spans="1:44" s="55" customFormat="1" ht="15" customHeight="1" x14ac:dyDescent="0.25">
      <c r="A7" s="53"/>
      <c r="B7" s="58">
        <v>2015</v>
      </c>
      <c r="C7" s="66" t="s">
        <v>34</v>
      </c>
      <c r="D7" s="59" t="s">
        <v>35</v>
      </c>
      <c r="E7" s="58"/>
      <c r="F7" s="77" t="s">
        <v>54</v>
      </c>
      <c r="G7" s="66"/>
      <c r="H7" s="68"/>
      <c r="I7" s="58"/>
      <c r="J7" s="58"/>
      <c r="K7" s="58"/>
      <c r="L7" s="58"/>
      <c r="M7" s="66"/>
      <c r="N7" s="69"/>
      <c r="O7" s="8"/>
      <c r="P7" s="5"/>
      <c r="Q7" s="5"/>
      <c r="R7" s="5"/>
      <c r="S7" s="5"/>
      <c r="T7" s="8"/>
      <c r="U7" s="64"/>
      <c r="V7" s="14"/>
      <c r="W7" s="15"/>
      <c r="X7" s="14"/>
      <c r="Y7" s="14"/>
      <c r="Z7" s="76"/>
      <c r="AA7" s="8"/>
      <c r="AB7" s="5"/>
      <c r="AC7" s="5"/>
      <c r="AD7" s="5"/>
      <c r="AE7" s="5"/>
      <c r="AF7" s="8"/>
      <c r="AG7" s="64"/>
      <c r="AH7" s="64"/>
      <c r="AI7" s="64"/>
      <c r="AJ7" s="64"/>
      <c r="AK7" s="8"/>
      <c r="AL7" s="14"/>
      <c r="AM7" s="64"/>
      <c r="AN7" s="65"/>
      <c r="AO7" s="15"/>
      <c r="AP7" s="17"/>
      <c r="AQ7" s="14"/>
      <c r="AR7" s="40"/>
    </row>
    <row r="8" spans="1:44" s="55" customFormat="1" ht="15" customHeight="1" x14ac:dyDescent="0.25">
      <c r="A8" s="53"/>
      <c r="B8" s="10">
        <v>2016</v>
      </c>
      <c r="C8" s="56" t="s">
        <v>39</v>
      </c>
      <c r="D8" s="11" t="s">
        <v>40</v>
      </c>
      <c r="E8" s="10"/>
      <c r="F8" s="12" t="s">
        <v>28</v>
      </c>
      <c r="G8" s="10"/>
      <c r="H8" s="10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64"/>
      <c r="V8" s="14"/>
      <c r="W8" s="15"/>
      <c r="X8" s="14"/>
      <c r="Y8" s="14"/>
      <c r="Z8" s="76"/>
      <c r="AA8" s="8">
        <v>66</v>
      </c>
      <c r="AB8" s="5"/>
      <c r="AC8" s="5"/>
      <c r="AD8" s="5"/>
      <c r="AE8" s="5"/>
      <c r="AF8" s="8"/>
      <c r="AG8" s="64"/>
      <c r="AH8" s="64"/>
      <c r="AI8" s="64"/>
      <c r="AJ8" s="64"/>
      <c r="AK8" s="8"/>
      <c r="AL8" s="14"/>
      <c r="AM8" s="64"/>
      <c r="AN8" s="65"/>
      <c r="AO8" s="15"/>
      <c r="AP8" s="17"/>
      <c r="AQ8" s="14"/>
      <c r="AR8" s="40"/>
    </row>
    <row r="9" spans="1:44" s="55" customFormat="1" ht="15" customHeight="1" x14ac:dyDescent="0.25">
      <c r="A9" s="53"/>
      <c r="B9" s="58">
        <v>2016</v>
      </c>
      <c r="C9" s="66" t="s">
        <v>42</v>
      </c>
      <c r="D9" s="59" t="s">
        <v>35</v>
      </c>
      <c r="E9" s="58"/>
      <c r="F9" s="77" t="s">
        <v>54</v>
      </c>
      <c r="G9" s="66"/>
      <c r="H9" s="68"/>
      <c r="I9" s="58"/>
      <c r="J9" s="58"/>
      <c r="K9" s="58"/>
      <c r="L9" s="58"/>
      <c r="M9" s="66"/>
      <c r="N9" s="69"/>
      <c r="O9" s="8"/>
      <c r="P9" s="5"/>
      <c r="Q9" s="5"/>
      <c r="R9" s="5"/>
      <c r="S9" s="5"/>
      <c r="T9" s="8"/>
      <c r="U9" s="64"/>
      <c r="V9" s="14"/>
      <c r="W9" s="15"/>
      <c r="X9" s="14"/>
      <c r="Y9" s="14"/>
      <c r="Z9" s="76"/>
      <c r="AA9" s="8">
        <v>66</v>
      </c>
      <c r="AB9" s="5"/>
      <c r="AC9" s="5"/>
      <c r="AD9" s="5"/>
      <c r="AE9" s="5"/>
      <c r="AF9" s="8"/>
      <c r="AG9" s="64"/>
      <c r="AH9" s="64"/>
      <c r="AI9" s="64"/>
      <c r="AJ9" s="64"/>
      <c r="AK9" s="8"/>
      <c r="AL9" s="14"/>
      <c r="AM9" s="64"/>
      <c r="AN9" s="65"/>
      <c r="AO9" s="15"/>
      <c r="AP9" s="17"/>
      <c r="AQ9" s="14"/>
      <c r="AR9" s="40"/>
    </row>
    <row r="10" spans="1:44" s="55" customFormat="1" ht="15" customHeight="1" x14ac:dyDescent="0.25">
      <c r="A10" s="53"/>
      <c r="B10" s="10">
        <v>2017</v>
      </c>
      <c r="C10" s="56" t="s">
        <v>39</v>
      </c>
      <c r="D10" s="11" t="s">
        <v>69</v>
      </c>
      <c r="E10" s="10"/>
      <c r="F10" s="12" t="s">
        <v>28</v>
      </c>
      <c r="G10" s="10"/>
      <c r="H10" s="10"/>
      <c r="I10" s="10"/>
      <c r="J10" s="10"/>
      <c r="K10" s="10"/>
      <c r="L10" s="10"/>
      <c r="M10" s="10"/>
      <c r="N10" s="13"/>
      <c r="O10" s="8"/>
      <c r="P10" s="5"/>
      <c r="Q10" s="5"/>
      <c r="R10" s="5"/>
      <c r="S10" s="5"/>
      <c r="T10" s="8"/>
      <c r="U10" s="64"/>
      <c r="V10" s="14"/>
      <c r="W10" s="15"/>
      <c r="X10" s="14"/>
      <c r="Y10" s="14"/>
      <c r="Z10" s="76"/>
      <c r="AA10" s="8">
        <v>66</v>
      </c>
      <c r="AB10" s="5"/>
      <c r="AC10" s="5"/>
      <c r="AD10" s="5"/>
      <c r="AE10" s="5"/>
      <c r="AF10" s="8"/>
      <c r="AG10" s="64"/>
      <c r="AH10" s="64"/>
      <c r="AI10" s="64"/>
      <c r="AJ10" s="64"/>
      <c r="AK10" s="8"/>
      <c r="AL10" s="14"/>
      <c r="AM10" s="64"/>
      <c r="AN10" s="65"/>
      <c r="AO10" s="15"/>
      <c r="AP10" s="17"/>
      <c r="AQ10" s="14"/>
      <c r="AR10" s="40"/>
    </row>
    <row r="11" spans="1:44" s="55" customFormat="1" ht="15" customHeight="1" x14ac:dyDescent="0.25">
      <c r="A11" s="53"/>
      <c r="B11" s="58">
        <v>2017</v>
      </c>
      <c r="C11" s="66" t="s">
        <v>53</v>
      </c>
      <c r="D11" s="59" t="s">
        <v>35</v>
      </c>
      <c r="E11" s="58"/>
      <c r="F11" s="77" t="s">
        <v>54</v>
      </c>
      <c r="G11" s="66"/>
      <c r="H11" s="68"/>
      <c r="I11" s="58"/>
      <c r="J11" s="58"/>
      <c r="K11" s="58"/>
      <c r="L11" s="58"/>
      <c r="M11" s="66"/>
      <c r="N11" s="69"/>
      <c r="O11" s="8"/>
      <c r="P11" s="5"/>
      <c r="Q11" s="5"/>
      <c r="R11" s="5"/>
      <c r="S11" s="5"/>
      <c r="T11" s="8"/>
      <c r="U11" s="16">
        <v>3</v>
      </c>
      <c r="V11" s="74">
        <v>0</v>
      </c>
      <c r="W11" s="74">
        <v>0</v>
      </c>
      <c r="X11" s="16">
        <v>0</v>
      </c>
      <c r="Y11" s="16">
        <v>0</v>
      </c>
      <c r="Z11" s="92">
        <v>0</v>
      </c>
      <c r="AA11" s="8">
        <v>12</v>
      </c>
      <c r="AB11" s="5"/>
      <c r="AC11" s="5"/>
      <c r="AD11" s="5"/>
      <c r="AE11" s="5"/>
      <c r="AF11" s="8"/>
      <c r="AG11" s="64"/>
      <c r="AH11" s="64"/>
      <c r="AI11" s="64"/>
      <c r="AJ11" s="64"/>
      <c r="AK11" s="8"/>
      <c r="AL11" s="14"/>
      <c r="AM11" s="64"/>
      <c r="AN11" s="65"/>
      <c r="AO11" s="15"/>
      <c r="AP11" s="17"/>
      <c r="AQ11" s="14"/>
      <c r="AR11" s="40"/>
    </row>
    <row r="12" spans="1:44" s="55" customFormat="1" ht="15" customHeight="1" x14ac:dyDescent="0.25">
      <c r="A12" s="53"/>
      <c r="B12" s="58">
        <v>2018</v>
      </c>
      <c r="C12" s="66" t="s">
        <v>42</v>
      </c>
      <c r="D12" s="59" t="s">
        <v>35</v>
      </c>
      <c r="E12" s="58"/>
      <c r="F12" s="77" t="s">
        <v>54</v>
      </c>
      <c r="G12" s="66"/>
      <c r="H12" s="68"/>
      <c r="I12" s="58"/>
      <c r="J12" s="58"/>
      <c r="K12" s="58"/>
      <c r="L12" s="58"/>
      <c r="M12" s="66"/>
      <c r="N12" s="69"/>
      <c r="O12" s="8"/>
      <c r="P12" s="5"/>
      <c r="Q12" s="5"/>
      <c r="R12" s="5"/>
      <c r="S12" s="5"/>
      <c r="T12" s="8"/>
      <c r="U12" s="64"/>
      <c r="V12" s="14"/>
      <c r="W12" s="15"/>
      <c r="X12" s="14"/>
      <c r="Y12" s="14"/>
      <c r="Z12" s="76"/>
      <c r="AA12" s="8">
        <v>66</v>
      </c>
      <c r="AB12" s="5"/>
      <c r="AC12" s="5"/>
      <c r="AD12" s="5"/>
      <c r="AE12" s="5"/>
      <c r="AF12" s="8"/>
      <c r="AG12" s="64"/>
      <c r="AH12" s="64"/>
      <c r="AI12" s="64"/>
      <c r="AJ12" s="64"/>
      <c r="AK12" s="8"/>
      <c r="AL12" s="14"/>
      <c r="AM12" s="64"/>
      <c r="AN12" s="65"/>
      <c r="AO12" s="15"/>
      <c r="AP12" s="17"/>
      <c r="AQ12" s="14"/>
      <c r="AR12" s="40"/>
    </row>
    <row r="13" spans="1:44" s="55" customFormat="1" ht="15" customHeight="1" x14ac:dyDescent="0.25">
      <c r="A13" s="53"/>
      <c r="B13" s="58">
        <v>2019</v>
      </c>
      <c r="C13" s="66" t="s">
        <v>81</v>
      </c>
      <c r="D13" s="59" t="s">
        <v>35</v>
      </c>
      <c r="E13" s="58"/>
      <c r="F13" s="77" t="s">
        <v>54</v>
      </c>
      <c r="G13" s="66"/>
      <c r="H13" s="68"/>
      <c r="I13" s="58"/>
      <c r="J13" s="58"/>
      <c r="K13" s="58"/>
      <c r="L13" s="58"/>
      <c r="M13" s="66"/>
      <c r="N13" s="69"/>
      <c r="O13" s="8"/>
      <c r="P13" s="5"/>
      <c r="Q13" s="5"/>
      <c r="R13" s="5"/>
      <c r="S13" s="5"/>
      <c r="T13" s="8"/>
      <c r="U13" s="64"/>
      <c r="V13" s="14"/>
      <c r="W13" s="15"/>
      <c r="X13" s="14"/>
      <c r="Y13" s="14"/>
      <c r="Z13" s="76"/>
      <c r="AA13" s="8"/>
      <c r="AB13" s="5"/>
      <c r="AC13" s="5"/>
      <c r="AD13" s="5"/>
      <c r="AE13" s="5"/>
      <c r="AF13" s="8"/>
      <c r="AG13" s="64"/>
      <c r="AH13" s="64"/>
      <c r="AI13" s="64"/>
      <c r="AJ13" s="64"/>
      <c r="AK13" s="8"/>
      <c r="AL13" s="14"/>
      <c r="AM13" s="64"/>
      <c r="AN13" s="65"/>
      <c r="AO13" s="15"/>
      <c r="AP13" s="17"/>
      <c r="AQ13" s="14"/>
      <c r="AR13" s="40"/>
    </row>
    <row r="14" spans="1:44" s="55" customFormat="1" ht="15" customHeight="1" x14ac:dyDescent="0.25">
      <c r="A14" s="53"/>
      <c r="B14" s="10">
        <v>2020</v>
      </c>
      <c r="C14" s="56" t="s">
        <v>82</v>
      </c>
      <c r="D14" s="11" t="s">
        <v>35</v>
      </c>
      <c r="E14" s="10"/>
      <c r="F14" s="12" t="s">
        <v>28</v>
      </c>
      <c r="G14" s="10"/>
      <c r="H14" s="10"/>
      <c r="I14" s="10"/>
      <c r="J14" s="10"/>
      <c r="K14" s="10"/>
      <c r="L14" s="10"/>
      <c r="M14" s="10"/>
      <c r="N14" s="13"/>
      <c r="O14" s="8"/>
      <c r="P14" s="5"/>
      <c r="Q14" s="5"/>
      <c r="R14" s="5"/>
      <c r="S14" s="5"/>
      <c r="T14" s="8"/>
      <c r="U14" s="64"/>
      <c r="V14" s="14"/>
      <c r="W14" s="15"/>
      <c r="X14" s="14"/>
      <c r="Y14" s="14"/>
      <c r="Z14" s="76"/>
      <c r="AA14" s="8">
        <v>66</v>
      </c>
      <c r="AB14" s="5"/>
      <c r="AC14" s="5"/>
      <c r="AD14" s="5"/>
      <c r="AE14" s="5"/>
      <c r="AF14" s="8"/>
      <c r="AG14" s="64"/>
      <c r="AH14" s="64"/>
      <c r="AI14" s="64"/>
      <c r="AJ14" s="64"/>
      <c r="AK14" s="8"/>
      <c r="AL14" s="14"/>
      <c r="AM14" s="64"/>
      <c r="AN14" s="65"/>
      <c r="AO14" s="15"/>
      <c r="AP14" s="17"/>
      <c r="AQ14" s="14"/>
      <c r="AR14" s="40"/>
    </row>
    <row r="15" spans="1:44" s="55" customFormat="1" ht="15" customHeight="1" x14ac:dyDescent="0.25">
      <c r="A15" s="53"/>
      <c r="B15" s="58">
        <v>2020</v>
      </c>
      <c r="C15" s="66" t="s">
        <v>42</v>
      </c>
      <c r="D15" s="59" t="s">
        <v>83</v>
      </c>
      <c r="E15" s="58"/>
      <c r="F15" s="77" t="s">
        <v>54</v>
      </c>
      <c r="G15" s="66"/>
      <c r="H15" s="68"/>
      <c r="I15" s="58"/>
      <c r="J15" s="58"/>
      <c r="K15" s="58"/>
      <c r="L15" s="58"/>
      <c r="M15" s="66"/>
      <c r="N15" s="69"/>
      <c r="O15" s="8"/>
      <c r="P15" s="5"/>
      <c r="Q15" s="5"/>
      <c r="R15" s="5"/>
      <c r="S15" s="5"/>
      <c r="T15" s="8"/>
      <c r="U15" s="64"/>
      <c r="V15" s="14"/>
      <c r="W15" s="15"/>
      <c r="X15" s="14"/>
      <c r="Y15" s="14"/>
      <c r="Z15" s="76"/>
      <c r="AA15" s="8">
        <v>66</v>
      </c>
      <c r="AB15" s="5"/>
      <c r="AC15" s="5"/>
      <c r="AD15" s="5"/>
      <c r="AE15" s="5"/>
      <c r="AF15" s="8"/>
      <c r="AG15" s="64"/>
      <c r="AH15" s="64"/>
      <c r="AI15" s="64"/>
      <c r="AJ15" s="64"/>
      <c r="AK15" s="8"/>
      <c r="AL15" s="14"/>
      <c r="AM15" s="64"/>
      <c r="AN15" s="65"/>
      <c r="AO15" s="15"/>
      <c r="AP15" s="17"/>
      <c r="AQ15" s="14"/>
      <c r="AR15" s="40"/>
    </row>
    <row r="16" spans="1:44" s="55" customFormat="1" ht="15" customHeight="1" x14ac:dyDescent="0.25">
      <c r="A16" s="47"/>
      <c r="B16" s="18" t="s">
        <v>6</v>
      </c>
      <c r="C16" s="9"/>
      <c r="D16" s="7"/>
      <c r="E16" s="5">
        <f t="shared" ref="E16:M16" si="0">SUM(E4:E15)</f>
        <v>0</v>
      </c>
      <c r="F16" s="5">
        <f t="shared" si="0"/>
        <v>0</v>
      </c>
      <c r="G16" s="5">
        <f t="shared" si="0"/>
        <v>0</v>
      </c>
      <c r="H16" s="5">
        <f t="shared" si="0"/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  <c r="M16" s="9">
        <f t="shared" si="0"/>
        <v>0</v>
      </c>
      <c r="N16" s="19"/>
      <c r="O16" s="67">
        <f>SUM(O4:O15)</f>
        <v>0</v>
      </c>
      <c r="P16" s="78" t="s">
        <v>55</v>
      </c>
      <c r="Q16" s="78" t="s">
        <v>55</v>
      </c>
      <c r="R16" s="78" t="s">
        <v>55</v>
      </c>
      <c r="S16" s="78" t="s">
        <v>55</v>
      </c>
      <c r="T16" s="42"/>
      <c r="U16" s="5">
        <v>3</v>
      </c>
      <c r="V16" s="5">
        <v>0</v>
      </c>
      <c r="W16" s="5">
        <v>0</v>
      </c>
      <c r="X16" s="5">
        <v>0</v>
      </c>
      <c r="Y16" s="5">
        <v>0</v>
      </c>
      <c r="Z16" s="19">
        <v>0</v>
      </c>
      <c r="AA16" s="79">
        <f>SUM(AA3:AA15)</f>
        <v>474</v>
      </c>
      <c r="AB16" s="78" t="s">
        <v>55</v>
      </c>
      <c r="AC16" s="78" t="s">
        <v>55</v>
      </c>
      <c r="AD16" s="78" t="s">
        <v>55</v>
      </c>
      <c r="AE16" s="78" t="s">
        <v>55</v>
      </c>
      <c r="AF16" s="8"/>
      <c r="AG16" s="78" t="s">
        <v>56</v>
      </c>
      <c r="AH16" s="78" t="s">
        <v>56</v>
      </c>
      <c r="AI16" s="78" t="s">
        <v>56</v>
      </c>
      <c r="AJ16" s="78" t="s">
        <v>56</v>
      </c>
      <c r="AK16" s="8"/>
      <c r="AL16" s="5">
        <f t="shared" ref="AL16:AQ16" si="1">SUM(AL4:AL15)</f>
        <v>0</v>
      </c>
      <c r="AM16" s="5">
        <f t="shared" si="1"/>
        <v>0</v>
      </c>
      <c r="AN16" s="5">
        <f t="shared" si="1"/>
        <v>0</v>
      </c>
      <c r="AO16" s="5">
        <f t="shared" si="1"/>
        <v>0</v>
      </c>
      <c r="AP16" s="5">
        <f t="shared" si="1"/>
        <v>0</v>
      </c>
      <c r="AQ16" s="5">
        <f t="shared" si="1"/>
        <v>0</v>
      </c>
      <c r="AR16" s="40"/>
    </row>
    <row r="17" spans="1:45" s="55" customFormat="1" ht="15" customHeight="1" x14ac:dyDescent="0.25">
      <c r="A17" s="47"/>
      <c r="B17" s="2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80"/>
      <c r="O17" s="8"/>
      <c r="P17" s="23"/>
      <c r="Q17" s="45"/>
      <c r="R17" s="81"/>
      <c r="S17" s="82"/>
      <c r="T17" s="8"/>
      <c r="U17" s="9"/>
      <c r="V17" s="44"/>
      <c r="W17" s="44"/>
      <c r="X17" s="44"/>
      <c r="Y17" s="44"/>
      <c r="Z17" s="7"/>
      <c r="AA17" s="8"/>
      <c r="AB17" s="83"/>
      <c r="AC17" s="84"/>
      <c r="AD17" s="81"/>
      <c r="AE17" s="82"/>
      <c r="AF17" s="8"/>
      <c r="AG17" s="85">
        <v>0</v>
      </c>
      <c r="AH17" s="86">
        <v>0</v>
      </c>
      <c r="AI17" s="86">
        <v>0</v>
      </c>
      <c r="AJ17" s="87">
        <v>0</v>
      </c>
      <c r="AK17" s="8"/>
      <c r="AL17" s="9"/>
      <c r="AM17" s="44"/>
      <c r="AN17" s="44"/>
      <c r="AO17" s="44"/>
      <c r="AP17" s="44"/>
      <c r="AQ17" s="7"/>
      <c r="AR17" s="40"/>
    </row>
    <row r="18" spans="1:45" ht="15" customHeight="1" x14ac:dyDescent="0.25">
      <c r="A18" s="53"/>
      <c r="B18" s="88" t="s">
        <v>57</v>
      </c>
      <c r="C18" s="17"/>
      <c r="D18" s="89">
        <f>SUM(F16:H16)+((I16-F16-G16)/3)+(E16/3)+(AL16*25)+(AM16*25)+(AN16*10)+(AO16*25)+(AP16*20)+(AQ16*15)</f>
        <v>0</v>
      </c>
      <c r="E18" s="20"/>
      <c r="F18" s="20"/>
      <c r="G18" s="20"/>
      <c r="H18" s="20"/>
      <c r="I18" s="20"/>
      <c r="J18" s="20"/>
      <c r="K18" s="20"/>
      <c r="L18" s="20"/>
      <c r="M18" s="20"/>
      <c r="N18" s="90"/>
      <c r="O18" s="20"/>
      <c r="P18" s="8"/>
      <c r="Q18" s="8"/>
      <c r="R18" s="8"/>
      <c r="S18" s="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8"/>
      <c r="AG18" s="20"/>
      <c r="AH18" s="20"/>
      <c r="AI18" s="20"/>
      <c r="AJ18" s="20"/>
      <c r="AK18" s="8"/>
      <c r="AL18" s="20"/>
      <c r="AM18" s="20"/>
      <c r="AN18" s="20"/>
      <c r="AO18" s="20"/>
      <c r="AP18" s="20"/>
      <c r="AQ18" s="20"/>
      <c r="AR18" s="40"/>
    </row>
    <row r="19" spans="1:45" s="55" customFormat="1" ht="15" customHeight="1" x14ac:dyDescent="0.25">
      <c r="A19" s="53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0"/>
      <c r="O19" s="42"/>
      <c r="P19" s="42"/>
      <c r="Q19" s="42"/>
      <c r="R19" s="42"/>
      <c r="S19" s="42"/>
      <c r="T19" s="42"/>
      <c r="U19" s="20"/>
      <c r="V19" s="21"/>
      <c r="W19" s="20"/>
      <c r="X19" s="20"/>
      <c r="Y19" s="20"/>
      <c r="Z19" s="20"/>
      <c r="AA19" s="20"/>
      <c r="AB19" s="20"/>
      <c r="AC19" s="20"/>
      <c r="AD19" s="20"/>
      <c r="AE19" s="20"/>
      <c r="AF19" s="8"/>
      <c r="AG19" s="20"/>
      <c r="AH19" s="20"/>
      <c r="AI19" s="20"/>
      <c r="AJ19" s="20"/>
      <c r="AK19" s="8"/>
      <c r="AL19" s="20"/>
      <c r="AM19" s="20"/>
      <c r="AN19" s="20"/>
      <c r="AO19" s="20"/>
      <c r="AP19" s="20"/>
      <c r="AQ19" s="20"/>
      <c r="AR19" s="40"/>
    </row>
    <row r="20" spans="1:45" ht="15" customHeight="1" x14ac:dyDescent="0.25">
      <c r="A20" s="53"/>
      <c r="B20" s="23" t="s">
        <v>58</v>
      </c>
      <c r="C20" s="24"/>
      <c r="D20" s="24"/>
      <c r="E20" s="5" t="s">
        <v>2</v>
      </c>
      <c r="F20" s="5" t="s">
        <v>7</v>
      </c>
      <c r="G20" s="7" t="s">
        <v>4</v>
      </c>
      <c r="H20" s="5" t="s">
        <v>5</v>
      </c>
      <c r="I20" s="5" t="s">
        <v>12</v>
      </c>
      <c r="J20" s="20"/>
      <c r="K20" s="5" t="s">
        <v>21</v>
      </c>
      <c r="L20" s="5" t="s">
        <v>22</v>
      </c>
      <c r="M20" s="5" t="s">
        <v>23</v>
      </c>
      <c r="N20" s="5" t="s">
        <v>17</v>
      </c>
      <c r="O20" s="8"/>
      <c r="P20" s="25" t="s">
        <v>59</v>
      </c>
      <c r="Q20" s="2"/>
      <c r="R20" s="2"/>
      <c r="S20" s="2"/>
      <c r="T20" s="91"/>
      <c r="U20" s="91"/>
      <c r="V20" s="91"/>
      <c r="W20" s="91"/>
      <c r="X20" s="91"/>
      <c r="Y20" s="2"/>
      <c r="Z20" s="2"/>
      <c r="AA20" s="2"/>
      <c r="AB20" s="91"/>
      <c r="AC20" s="91"/>
      <c r="AD20" s="2"/>
      <c r="AE20" s="26"/>
      <c r="AF20" s="8"/>
      <c r="AG20" s="25" t="s">
        <v>60</v>
      </c>
      <c r="AH20" s="2"/>
      <c r="AI20" s="91"/>
      <c r="AJ20" s="26"/>
      <c r="AK20" s="8"/>
      <c r="AL20" s="72" t="s">
        <v>61</v>
      </c>
      <c r="AM20" s="2"/>
      <c r="AN20" s="2"/>
      <c r="AO20" s="2"/>
      <c r="AP20" s="2"/>
      <c r="AQ20" s="26"/>
      <c r="AR20" s="40"/>
    </row>
    <row r="21" spans="1:45" ht="15" customHeight="1" x14ac:dyDescent="0.25">
      <c r="A21" s="53"/>
      <c r="B21" s="25" t="s">
        <v>8</v>
      </c>
      <c r="C21" s="2"/>
      <c r="D21" s="26"/>
      <c r="E21" s="14"/>
      <c r="F21" s="14"/>
      <c r="G21" s="14"/>
      <c r="H21" s="14"/>
      <c r="I21" s="14"/>
      <c r="J21" s="20"/>
      <c r="K21" s="27"/>
      <c r="L21" s="27"/>
      <c r="M21" s="27"/>
      <c r="N21" s="28"/>
      <c r="O21" s="8"/>
      <c r="P21" s="109" t="s">
        <v>62</v>
      </c>
      <c r="Q21" s="123"/>
      <c r="R21" s="110" t="s">
        <v>63</v>
      </c>
      <c r="S21" s="110"/>
      <c r="T21" s="110"/>
      <c r="U21" s="110"/>
      <c r="V21" s="110"/>
      <c r="W21" s="110"/>
      <c r="X21" s="110"/>
      <c r="Y21" s="124"/>
      <c r="Z21" s="124"/>
      <c r="AA21" s="124" t="s">
        <v>64</v>
      </c>
      <c r="AB21" s="110"/>
      <c r="AC21" s="110"/>
      <c r="AD21" s="124" t="s">
        <v>68</v>
      </c>
      <c r="AE21" s="111"/>
      <c r="AF21" s="8"/>
      <c r="AG21" s="125"/>
      <c r="AH21" s="135"/>
      <c r="AI21" s="110"/>
      <c r="AJ21" s="111"/>
      <c r="AK21" s="8"/>
      <c r="AL21" s="109"/>
      <c r="AM21" s="124"/>
      <c r="AN21" s="110"/>
      <c r="AO21" s="110"/>
      <c r="AP21" s="110"/>
      <c r="AQ21" s="111"/>
      <c r="AR21" s="40"/>
    </row>
    <row r="22" spans="1:45" ht="15" customHeight="1" x14ac:dyDescent="0.25">
      <c r="A22" s="53"/>
      <c r="B22" s="29" t="s">
        <v>10</v>
      </c>
      <c r="C22" s="30"/>
      <c r="D22" s="31"/>
      <c r="E22" s="14"/>
      <c r="F22" s="14"/>
      <c r="G22" s="14"/>
      <c r="H22" s="14"/>
      <c r="I22" s="14"/>
      <c r="J22" s="20"/>
      <c r="K22" s="14"/>
      <c r="L22" s="14"/>
      <c r="M22" s="27"/>
      <c r="N22" s="76"/>
      <c r="O22" s="8"/>
      <c r="P22" s="125" t="s">
        <v>65</v>
      </c>
      <c r="Q22" s="126"/>
      <c r="R22" s="127"/>
      <c r="S22" s="127"/>
      <c r="T22" s="127"/>
      <c r="U22" s="127"/>
      <c r="V22" s="127"/>
      <c r="W22" s="127"/>
      <c r="X22" s="127"/>
      <c r="Y22" s="128"/>
      <c r="Z22" s="128"/>
      <c r="AA22" s="128"/>
      <c r="AB22" s="127"/>
      <c r="AC22" s="127"/>
      <c r="AD22" s="128"/>
      <c r="AE22" s="129"/>
      <c r="AF22" s="8"/>
      <c r="AG22" s="125"/>
      <c r="AH22" s="136"/>
      <c r="AI22" s="127"/>
      <c r="AJ22" s="129"/>
      <c r="AK22" s="8"/>
      <c r="AL22" s="125"/>
      <c r="AM22" s="128"/>
      <c r="AN22" s="127"/>
      <c r="AO22" s="127"/>
      <c r="AP22" s="127"/>
      <c r="AQ22" s="129"/>
      <c r="AR22" s="40"/>
    </row>
    <row r="23" spans="1:45" ht="15" customHeight="1" x14ac:dyDescent="0.25">
      <c r="A23" s="53"/>
      <c r="B23" s="32" t="s">
        <v>11</v>
      </c>
      <c r="C23" s="33"/>
      <c r="D23" s="34"/>
      <c r="E23" s="16">
        <v>3</v>
      </c>
      <c r="F23" s="16">
        <v>0</v>
      </c>
      <c r="G23" s="16">
        <v>0</v>
      </c>
      <c r="H23" s="16">
        <v>0</v>
      </c>
      <c r="I23" s="16">
        <v>0</v>
      </c>
      <c r="J23" s="20"/>
      <c r="K23" s="35">
        <f>PRODUCT((F23+G23)/E23)</f>
        <v>0</v>
      </c>
      <c r="L23" s="35">
        <f>PRODUCT(H23/E23)</f>
        <v>0</v>
      </c>
      <c r="M23" s="35">
        <f>PRODUCT(I23/E23)</f>
        <v>0</v>
      </c>
      <c r="N23" s="92">
        <f>PRODUCT(I23/O23)</f>
        <v>0</v>
      </c>
      <c r="O23" s="8">
        <v>12</v>
      </c>
      <c r="P23" s="125" t="s">
        <v>66</v>
      </c>
      <c r="Q23" s="126"/>
      <c r="R23" s="127"/>
      <c r="S23" s="127"/>
      <c r="T23" s="127"/>
      <c r="U23" s="127"/>
      <c r="V23" s="127"/>
      <c r="W23" s="127"/>
      <c r="X23" s="127"/>
      <c r="Y23" s="128"/>
      <c r="Z23" s="128"/>
      <c r="AA23" s="128"/>
      <c r="AB23" s="127"/>
      <c r="AC23" s="127"/>
      <c r="AD23" s="128"/>
      <c r="AE23" s="129"/>
      <c r="AF23" s="8"/>
      <c r="AG23" s="137"/>
      <c r="AH23" s="136"/>
      <c r="AI23" s="127"/>
      <c r="AJ23" s="129"/>
      <c r="AK23" s="8"/>
      <c r="AL23" s="125"/>
      <c r="AM23" s="128"/>
      <c r="AN23" s="127"/>
      <c r="AO23" s="127"/>
      <c r="AP23" s="127"/>
      <c r="AQ23" s="129"/>
      <c r="AR23" s="40"/>
    </row>
    <row r="24" spans="1:45" ht="15" customHeight="1" x14ac:dyDescent="0.25">
      <c r="A24" s="53"/>
      <c r="B24" s="36" t="s">
        <v>20</v>
      </c>
      <c r="C24" s="37"/>
      <c r="D24" s="38"/>
      <c r="E24" s="5">
        <f>SUM(E21:E23)</f>
        <v>3</v>
      </c>
      <c r="F24" s="5">
        <f>SUM(F21:F23)</f>
        <v>0</v>
      </c>
      <c r="G24" s="5">
        <f>SUM(G21:G23)</f>
        <v>0</v>
      </c>
      <c r="H24" s="5">
        <f>SUM(H21:H23)</f>
        <v>0</v>
      </c>
      <c r="I24" s="5">
        <f>SUM(I21:I23)</f>
        <v>0</v>
      </c>
      <c r="J24" s="20"/>
      <c r="K24" s="39">
        <f>PRODUCT((F24+G24)/E24)</f>
        <v>0</v>
      </c>
      <c r="L24" s="39">
        <f>PRODUCT(H24/E24)</f>
        <v>0</v>
      </c>
      <c r="M24" s="39">
        <f>PRODUCT(I24/E24)</f>
        <v>0</v>
      </c>
      <c r="N24" s="19">
        <f>PRODUCT(I24/O24)</f>
        <v>0</v>
      </c>
      <c r="O24" s="8">
        <f>SUM(O21:O23)</f>
        <v>12</v>
      </c>
      <c r="P24" s="130" t="s">
        <v>67</v>
      </c>
      <c r="Q24" s="131"/>
      <c r="R24" s="132"/>
      <c r="S24" s="132"/>
      <c r="T24" s="132"/>
      <c r="U24" s="132"/>
      <c r="V24" s="132"/>
      <c r="W24" s="132"/>
      <c r="X24" s="132"/>
      <c r="Y24" s="133"/>
      <c r="Z24" s="133"/>
      <c r="AA24" s="133"/>
      <c r="AB24" s="132"/>
      <c r="AC24" s="132"/>
      <c r="AD24" s="133"/>
      <c r="AE24" s="134"/>
      <c r="AF24" s="8"/>
      <c r="AG24" s="138"/>
      <c r="AH24" s="139"/>
      <c r="AI24" s="140"/>
      <c r="AJ24" s="134"/>
      <c r="AK24" s="8"/>
      <c r="AL24" s="130"/>
      <c r="AM24" s="133"/>
      <c r="AN24" s="132"/>
      <c r="AO24" s="132"/>
      <c r="AP24" s="132"/>
      <c r="AQ24" s="134"/>
      <c r="AR24" s="40"/>
    </row>
    <row r="25" spans="1:45" ht="15" customHeight="1" x14ac:dyDescent="0.25">
      <c r="A25" s="53"/>
      <c r="B25" s="93"/>
      <c r="C25" s="93"/>
      <c r="D25" s="93"/>
      <c r="E25" s="93"/>
      <c r="F25" s="93"/>
      <c r="G25" s="93"/>
      <c r="H25" s="93"/>
      <c r="I25" s="93"/>
      <c r="J25" s="20"/>
      <c r="K25" s="93"/>
      <c r="L25" s="93"/>
      <c r="M25" s="93"/>
      <c r="N25" s="90"/>
      <c r="O25" s="8"/>
      <c r="P25" s="20"/>
      <c r="Q25" s="21"/>
      <c r="R25" s="20"/>
      <c r="S25" s="20"/>
      <c r="T25" s="8"/>
      <c r="U25" s="8"/>
      <c r="V25" s="21"/>
      <c r="W25" s="20"/>
      <c r="X25" s="20"/>
      <c r="Y25" s="8"/>
      <c r="Z25" s="8"/>
      <c r="AA25" s="8"/>
      <c r="AB25" s="8"/>
      <c r="AC25" s="8"/>
      <c r="AD25" s="8"/>
      <c r="AE25" s="8"/>
      <c r="AF25" s="8"/>
      <c r="AG25" s="8"/>
      <c r="AH25" s="22"/>
      <c r="AI25" s="20"/>
      <c r="AJ25" s="20"/>
      <c r="AK25" s="8"/>
      <c r="AL25" s="20"/>
      <c r="AM25" s="20"/>
      <c r="AN25" s="20"/>
      <c r="AO25" s="20"/>
      <c r="AP25" s="20"/>
      <c r="AQ25" s="20"/>
      <c r="AR25" s="40"/>
    </row>
    <row r="26" spans="1:45" ht="15" customHeight="1" x14ac:dyDescent="0.2">
      <c r="A26" s="53"/>
      <c r="B26" s="94" t="s">
        <v>27</v>
      </c>
      <c r="C26" s="20"/>
      <c r="D26" s="20" t="s">
        <v>36</v>
      </c>
      <c r="E26" s="21"/>
      <c r="F26" s="21"/>
      <c r="G26" s="21"/>
      <c r="H26" s="21"/>
      <c r="I26" s="21"/>
      <c r="J26" s="20"/>
      <c r="K26" s="21"/>
      <c r="L26" s="21"/>
      <c r="M26" s="21"/>
      <c r="N26" s="90"/>
      <c r="O26" s="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</row>
    <row r="27" spans="1:45" ht="15" customHeight="1" x14ac:dyDescent="0.2">
      <c r="A27" s="53"/>
      <c r="B27" s="20"/>
      <c r="C27" s="20"/>
      <c r="D27" s="20" t="s">
        <v>31</v>
      </c>
      <c r="E27" s="21"/>
      <c r="F27" s="21"/>
      <c r="G27" s="21"/>
      <c r="H27" s="21"/>
      <c r="I27" s="21"/>
      <c r="J27" s="20"/>
      <c r="K27" s="21"/>
      <c r="L27" s="21"/>
      <c r="M27" s="21"/>
      <c r="N27" s="90"/>
      <c r="O27" s="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ht="15" customHeight="1" x14ac:dyDescent="0.2">
      <c r="A28" s="53"/>
      <c r="B28" s="20"/>
      <c r="C28" s="20"/>
      <c r="D28" s="20" t="s">
        <v>41</v>
      </c>
      <c r="E28" s="21"/>
      <c r="F28" s="21"/>
      <c r="G28" s="21"/>
      <c r="H28" s="21"/>
      <c r="I28" s="21"/>
      <c r="J28" s="20"/>
      <c r="K28" s="21"/>
      <c r="L28" s="21"/>
      <c r="M28" s="21"/>
      <c r="N28" s="90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s="3" customFormat="1" ht="15" customHeight="1" x14ac:dyDescent="0.2">
      <c r="A29" s="4"/>
      <c r="B29" s="20"/>
      <c r="C29" s="20"/>
      <c r="D29" s="20" t="s">
        <v>70</v>
      </c>
      <c r="E29" s="21"/>
      <c r="F29" s="21"/>
      <c r="G29" s="21"/>
      <c r="H29" s="21"/>
      <c r="I29" s="21"/>
      <c r="J29" s="20"/>
      <c r="K29" s="21"/>
      <c r="L29" s="21"/>
      <c r="M29" s="21"/>
      <c r="N29" s="90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s="3" customFormat="1" ht="15" customHeight="1" x14ac:dyDescent="0.25">
      <c r="A30" s="4"/>
      <c r="B30" s="20"/>
      <c r="C30" s="20"/>
      <c r="D30" s="20"/>
      <c r="E30" s="21"/>
      <c r="F30" s="21"/>
      <c r="G30" s="21"/>
      <c r="H30" s="21"/>
      <c r="I30" s="21"/>
      <c r="J30" s="20"/>
      <c r="K30" s="21"/>
      <c r="L30" s="21"/>
      <c r="M30" s="21"/>
      <c r="N30" s="90"/>
      <c r="O30" s="8"/>
      <c r="P30" s="20"/>
      <c r="Q30" s="21"/>
      <c r="R30" s="20"/>
      <c r="S30" s="20"/>
      <c r="T30" s="8"/>
      <c r="U30" s="8"/>
      <c r="V30" s="22"/>
      <c r="W30" s="20"/>
      <c r="X30" s="20"/>
      <c r="Y30" s="20"/>
      <c r="Z30" s="20"/>
      <c r="AA30" s="20"/>
      <c r="AB30" s="20"/>
      <c r="AC30" s="20"/>
      <c r="AD30" s="20"/>
      <c r="AE30" s="20"/>
      <c r="AF30" s="40"/>
      <c r="AG30" s="1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40"/>
    </row>
    <row r="31" spans="1:45" s="3" customFormat="1" ht="15" customHeight="1" x14ac:dyDescent="0.25">
      <c r="A31" s="4"/>
      <c r="B31" s="21"/>
      <c r="C31" s="21"/>
      <c r="D31" s="57"/>
      <c r="E31" s="21"/>
      <c r="F31" s="21"/>
      <c r="G31" s="21"/>
      <c r="H31" s="21"/>
      <c r="I31" s="21"/>
      <c r="J31" s="20"/>
      <c r="K31" s="21"/>
      <c r="L31" s="21"/>
      <c r="M31" s="21"/>
      <c r="N31" s="90"/>
      <c r="O31" s="8"/>
      <c r="P31" s="20"/>
      <c r="Q31" s="21"/>
      <c r="R31" s="20"/>
      <c r="S31" s="20"/>
      <c r="T31" s="8"/>
      <c r="U31" s="8"/>
      <c r="V31" s="22"/>
      <c r="W31" s="20"/>
      <c r="X31" s="20"/>
      <c r="Y31" s="20"/>
      <c r="Z31" s="20"/>
      <c r="AA31" s="20"/>
      <c r="AB31" s="20"/>
      <c r="AC31" s="20"/>
      <c r="AD31" s="20"/>
      <c r="AE31" s="20"/>
      <c r="AF31" s="4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1"/>
      <c r="C32" s="21"/>
      <c r="D32" s="20"/>
      <c r="E32" s="21"/>
      <c r="F32" s="21"/>
      <c r="G32" s="21"/>
      <c r="H32" s="21"/>
      <c r="I32" s="21"/>
      <c r="J32" s="20"/>
      <c r="K32" s="21"/>
      <c r="L32" s="21"/>
      <c r="M32" s="21"/>
      <c r="N32" s="90"/>
      <c r="O32" s="8"/>
      <c r="P32" s="20"/>
      <c r="Q32" s="21"/>
      <c r="R32" s="20"/>
      <c r="S32" s="20"/>
      <c r="T32" s="8"/>
      <c r="U32" s="8"/>
      <c r="V32" s="22"/>
      <c r="W32" s="20"/>
      <c r="X32" s="20"/>
      <c r="Y32" s="20"/>
      <c r="Z32" s="20"/>
      <c r="AA32" s="20"/>
      <c r="AB32" s="20"/>
      <c r="AC32" s="20"/>
      <c r="AD32" s="20"/>
      <c r="AE32" s="20"/>
      <c r="AF32" s="4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20"/>
      <c r="E33" s="21"/>
      <c r="F33" s="21"/>
      <c r="G33" s="21"/>
      <c r="H33" s="21"/>
      <c r="I33" s="21"/>
      <c r="J33" s="20"/>
      <c r="K33" s="21"/>
      <c r="L33" s="21"/>
      <c r="M33" s="21"/>
      <c r="N33" s="90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90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90"/>
      <c r="O35" s="8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8"/>
      <c r="AH38" s="22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52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2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8"/>
      <c r="P85" s="8"/>
      <c r="Q85" s="8"/>
      <c r="R85" s="8"/>
      <c r="S85" s="8"/>
      <c r="T85" s="8"/>
      <c r="U85" s="20"/>
      <c r="V85" s="21"/>
      <c r="W85" s="20"/>
      <c r="X85" s="20"/>
      <c r="Y85" s="8"/>
      <c r="Z85" s="8"/>
      <c r="AA85" s="8"/>
      <c r="AB85" s="8"/>
      <c r="AC85" s="8"/>
      <c r="AD85" s="8"/>
      <c r="AE85" s="8"/>
      <c r="AF85" s="8"/>
      <c r="AG85" s="8"/>
      <c r="AH85" s="22"/>
      <c r="AI85" s="20"/>
      <c r="AJ85" s="20"/>
      <c r="AK85" s="8"/>
      <c r="AL85" s="8"/>
      <c r="AM85" s="8"/>
      <c r="AN85" s="8"/>
      <c r="AO85" s="8"/>
      <c r="AP85" s="8"/>
      <c r="AQ85" s="8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ht="15" customHeight="1" x14ac:dyDescent="0.25">
      <c r="AG178" s="8"/>
      <c r="AH178" s="22"/>
      <c r="AI178" s="20"/>
      <c r="AJ178" s="20"/>
    </row>
    <row r="179" spans="1:44" ht="15" customHeight="1" x14ac:dyDescent="0.25">
      <c r="AG179" s="8"/>
      <c r="AH179" s="22"/>
      <c r="AI179" s="20"/>
      <c r="AJ179" s="20"/>
    </row>
    <row r="180" spans="1:44" ht="15" customHeight="1" x14ac:dyDescent="0.25">
      <c r="AG180" s="8"/>
      <c r="AH180" s="22"/>
      <c r="AI180" s="20"/>
      <c r="AJ180" s="20"/>
    </row>
    <row r="181" spans="1:44" ht="15" customHeight="1" x14ac:dyDescent="0.25">
      <c r="AG181" s="8"/>
      <c r="AH181" s="22"/>
      <c r="AI181" s="20"/>
      <c r="AJ181" s="20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91" spans="1:44" ht="15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</row>
    <row r="192" spans="1:44" ht="15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5"/>
    <row r="198" spans="2:43" ht="15" customHeight="1" x14ac:dyDescent="0.25"/>
  </sheetData>
  <sortState ref="B13:X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60" t="s">
        <v>37</v>
      </c>
      <c r="C1" s="48"/>
      <c r="D1" s="49"/>
      <c r="E1" s="50" t="s">
        <v>38</v>
      </c>
      <c r="F1" s="96"/>
      <c r="G1" s="97"/>
      <c r="H1" s="97"/>
      <c r="I1" s="51"/>
      <c r="J1" s="48"/>
      <c r="K1" s="71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96"/>
      <c r="AB1" s="96"/>
      <c r="AC1" s="97"/>
      <c r="AD1" s="97"/>
      <c r="AE1" s="51"/>
      <c r="AF1" s="48"/>
      <c r="AG1" s="71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1" t="s">
        <v>33</v>
      </c>
      <c r="C2" s="62"/>
      <c r="D2" s="63"/>
      <c r="E2" s="6" t="s">
        <v>8</v>
      </c>
      <c r="F2" s="44"/>
      <c r="G2" s="44"/>
      <c r="H2" s="44"/>
      <c r="I2" s="45"/>
      <c r="J2" s="7"/>
      <c r="K2" s="95"/>
      <c r="L2" s="23" t="s">
        <v>73</v>
      </c>
      <c r="M2" s="44"/>
      <c r="N2" s="44"/>
      <c r="O2" s="46"/>
      <c r="P2" s="54"/>
      <c r="Q2" s="23" t="s">
        <v>74</v>
      </c>
      <c r="R2" s="44"/>
      <c r="S2" s="44"/>
      <c r="T2" s="44"/>
      <c r="U2" s="45"/>
      <c r="V2" s="46"/>
      <c r="W2" s="54"/>
      <c r="X2" s="98" t="s">
        <v>75</v>
      </c>
      <c r="Y2" s="99"/>
      <c r="Z2" s="100"/>
      <c r="AA2" s="6" t="s">
        <v>8</v>
      </c>
      <c r="AB2" s="44"/>
      <c r="AC2" s="44"/>
      <c r="AD2" s="44"/>
      <c r="AE2" s="45"/>
      <c r="AF2" s="7"/>
      <c r="AG2" s="95"/>
      <c r="AH2" s="23" t="s">
        <v>76</v>
      </c>
      <c r="AI2" s="44"/>
      <c r="AJ2" s="44"/>
      <c r="AK2" s="46"/>
      <c r="AL2" s="54"/>
      <c r="AM2" s="23" t="s">
        <v>74</v>
      </c>
      <c r="AN2" s="44"/>
      <c r="AO2" s="44"/>
      <c r="AP2" s="44"/>
      <c r="AQ2" s="45"/>
      <c r="AR2" s="46"/>
      <c r="AS2" s="10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01"/>
      <c r="L3" s="5" t="s">
        <v>4</v>
      </c>
      <c r="M3" s="5" t="s">
        <v>5</v>
      </c>
      <c r="N3" s="5" t="s">
        <v>47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01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01"/>
      <c r="AH3" s="5" t="s">
        <v>4</v>
      </c>
      <c r="AI3" s="5" t="s">
        <v>5</v>
      </c>
      <c r="AJ3" s="5" t="s">
        <v>47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0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88"/>
      <c r="E4" s="14"/>
      <c r="F4" s="14"/>
      <c r="G4" s="14"/>
      <c r="H4" s="15"/>
      <c r="I4" s="14"/>
      <c r="J4" s="76"/>
      <c r="K4" s="42"/>
      <c r="L4" s="78"/>
      <c r="M4" s="5"/>
      <c r="N4" s="5"/>
      <c r="O4" s="5"/>
      <c r="P4" s="8"/>
      <c r="Q4" s="14"/>
      <c r="R4" s="14"/>
      <c r="S4" s="15"/>
      <c r="T4" s="14"/>
      <c r="U4" s="14"/>
      <c r="V4" s="102"/>
      <c r="W4" s="42"/>
      <c r="X4" s="14">
        <v>2014</v>
      </c>
      <c r="Y4" s="14" t="s">
        <v>32</v>
      </c>
      <c r="Z4" s="88" t="s">
        <v>35</v>
      </c>
      <c r="AA4" s="14">
        <v>15</v>
      </c>
      <c r="AB4" s="14">
        <v>0</v>
      </c>
      <c r="AC4" s="14">
        <v>10</v>
      </c>
      <c r="AD4" s="14">
        <v>1</v>
      </c>
      <c r="AE4" s="14">
        <v>27</v>
      </c>
      <c r="AF4" s="28">
        <v>0.47360000000000002</v>
      </c>
      <c r="AG4" s="8">
        <v>57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03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>
        <v>2015</v>
      </c>
      <c r="C5" s="17" t="s">
        <v>34</v>
      </c>
      <c r="D5" s="88" t="s">
        <v>35</v>
      </c>
      <c r="E5" s="14">
        <v>19</v>
      </c>
      <c r="F5" s="14">
        <v>0</v>
      </c>
      <c r="G5" s="14">
        <v>1</v>
      </c>
      <c r="H5" s="15">
        <v>1</v>
      </c>
      <c r="I5" s="14">
        <v>27</v>
      </c>
      <c r="J5" s="76">
        <v>0.31390000000000001</v>
      </c>
      <c r="K5" s="42">
        <v>86</v>
      </c>
      <c r="L5" s="78"/>
      <c r="M5" s="5"/>
      <c r="N5" s="5"/>
      <c r="O5" s="5"/>
      <c r="P5" s="8"/>
      <c r="Q5" s="14"/>
      <c r="R5" s="14"/>
      <c r="S5" s="15"/>
      <c r="T5" s="14"/>
      <c r="U5" s="14"/>
      <c r="V5" s="102"/>
      <c r="W5" s="42"/>
      <c r="X5" s="14">
        <v>2015</v>
      </c>
      <c r="Y5" s="14" t="s">
        <v>32</v>
      </c>
      <c r="Z5" s="88" t="s">
        <v>30</v>
      </c>
      <c r="AA5" s="14">
        <v>4</v>
      </c>
      <c r="AB5" s="14">
        <v>0</v>
      </c>
      <c r="AC5" s="14">
        <v>2</v>
      </c>
      <c r="AD5" s="14">
        <v>4</v>
      </c>
      <c r="AE5" s="14">
        <v>12</v>
      </c>
      <c r="AF5" s="28">
        <v>0.52170000000000005</v>
      </c>
      <c r="AG5" s="8">
        <v>23</v>
      </c>
      <c r="AH5" s="5"/>
      <c r="AI5" s="5"/>
      <c r="AJ5" s="5"/>
      <c r="AK5" s="5"/>
      <c r="AL5" s="8"/>
      <c r="AM5" s="14">
        <v>8</v>
      </c>
      <c r="AN5" s="14">
        <v>0</v>
      </c>
      <c r="AO5" s="14">
        <v>4</v>
      </c>
      <c r="AP5" s="14">
        <v>2</v>
      </c>
      <c r="AQ5" s="14">
        <v>20</v>
      </c>
      <c r="AR5" s="103">
        <v>0.41660000000000003</v>
      </c>
      <c r="AS5" s="47">
        <v>48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>
        <v>2016</v>
      </c>
      <c r="C6" s="17" t="s">
        <v>42</v>
      </c>
      <c r="D6" s="88" t="s">
        <v>35</v>
      </c>
      <c r="E6" s="14">
        <v>10</v>
      </c>
      <c r="F6" s="14">
        <v>0</v>
      </c>
      <c r="G6" s="14">
        <v>1</v>
      </c>
      <c r="H6" s="15">
        <v>1</v>
      </c>
      <c r="I6" s="14">
        <v>14</v>
      </c>
      <c r="J6" s="76">
        <v>0.28000000000000003</v>
      </c>
      <c r="K6" s="42">
        <v>50</v>
      </c>
      <c r="L6" s="78"/>
      <c r="M6" s="5"/>
      <c r="N6" s="5"/>
      <c r="O6" s="5"/>
      <c r="P6" s="8"/>
      <c r="Q6" s="14"/>
      <c r="R6" s="14"/>
      <c r="S6" s="15"/>
      <c r="T6" s="14"/>
      <c r="U6" s="14"/>
      <c r="V6" s="102"/>
      <c r="W6" s="42"/>
      <c r="X6" s="14">
        <v>2016</v>
      </c>
      <c r="Y6" s="14" t="s">
        <v>39</v>
      </c>
      <c r="Z6" s="88" t="s">
        <v>40</v>
      </c>
      <c r="AA6" s="14">
        <v>2</v>
      </c>
      <c r="AB6" s="14">
        <v>0</v>
      </c>
      <c r="AC6" s="14">
        <v>1</v>
      </c>
      <c r="AD6" s="14">
        <v>0</v>
      </c>
      <c r="AE6" s="14">
        <v>4</v>
      </c>
      <c r="AF6" s="28">
        <v>0.30759999999999998</v>
      </c>
      <c r="AG6" s="8">
        <v>13</v>
      </c>
      <c r="AH6" s="5"/>
      <c r="AI6" s="5"/>
      <c r="AJ6" s="5"/>
      <c r="AK6" s="5"/>
      <c r="AL6" s="8"/>
      <c r="AM6" s="14"/>
      <c r="AN6" s="14"/>
      <c r="AO6" s="14"/>
      <c r="AP6" s="14"/>
      <c r="AQ6" s="14"/>
      <c r="AR6" s="103"/>
      <c r="AS6" s="4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>
        <v>2017</v>
      </c>
      <c r="C7" s="17" t="s">
        <v>53</v>
      </c>
      <c r="D7" s="88" t="s">
        <v>35</v>
      </c>
      <c r="E7" s="14">
        <v>18</v>
      </c>
      <c r="F7" s="14">
        <v>0</v>
      </c>
      <c r="G7" s="14">
        <v>0</v>
      </c>
      <c r="H7" s="15">
        <v>3</v>
      </c>
      <c r="I7" s="14">
        <v>38</v>
      </c>
      <c r="J7" s="76">
        <v>0.41299999999999998</v>
      </c>
      <c r="K7" s="42">
        <v>92</v>
      </c>
      <c r="L7" s="78"/>
      <c r="M7" s="5"/>
      <c r="N7" s="5"/>
      <c r="O7" s="5"/>
      <c r="P7" s="8"/>
      <c r="Q7" s="14">
        <v>3</v>
      </c>
      <c r="R7" s="14">
        <v>0</v>
      </c>
      <c r="S7" s="15">
        <v>0</v>
      </c>
      <c r="T7" s="14">
        <v>0</v>
      </c>
      <c r="U7" s="14">
        <v>3</v>
      </c>
      <c r="V7" s="102">
        <v>0.17599999999999999</v>
      </c>
      <c r="W7" s="42">
        <v>17</v>
      </c>
      <c r="X7" s="14">
        <v>2017</v>
      </c>
      <c r="Y7" s="14" t="s">
        <v>39</v>
      </c>
      <c r="Z7" s="88" t="s">
        <v>30</v>
      </c>
      <c r="AA7" s="14">
        <v>10</v>
      </c>
      <c r="AB7" s="14">
        <v>0</v>
      </c>
      <c r="AC7" s="14">
        <v>4</v>
      </c>
      <c r="AD7" s="14">
        <v>5</v>
      </c>
      <c r="AE7" s="14">
        <v>23</v>
      </c>
      <c r="AF7" s="28">
        <v>0.43390000000000001</v>
      </c>
      <c r="AG7" s="8">
        <v>53</v>
      </c>
      <c r="AH7" s="5"/>
      <c r="AI7" s="5"/>
      <c r="AJ7" s="5"/>
      <c r="AK7" s="5"/>
      <c r="AL7" s="8"/>
      <c r="AM7" s="14"/>
      <c r="AN7" s="14"/>
      <c r="AO7" s="14"/>
      <c r="AP7" s="14"/>
      <c r="AQ7" s="14"/>
      <c r="AR7" s="103"/>
      <c r="AS7" s="4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2018</v>
      </c>
      <c r="C8" s="17" t="s">
        <v>42</v>
      </c>
      <c r="D8" s="88" t="s">
        <v>35</v>
      </c>
      <c r="E8" s="14">
        <v>21</v>
      </c>
      <c r="F8" s="14">
        <v>0</v>
      </c>
      <c r="G8" s="14">
        <v>2</v>
      </c>
      <c r="H8" s="15">
        <v>2</v>
      </c>
      <c r="I8" s="14">
        <v>44</v>
      </c>
      <c r="J8" s="28">
        <v>0.40739999999999998</v>
      </c>
      <c r="K8" s="20">
        <v>108</v>
      </c>
      <c r="L8" s="78"/>
      <c r="M8" s="5"/>
      <c r="N8" s="5"/>
      <c r="O8" s="5"/>
      <c r="P8" s="8"/>
      <c r="Q8" s="14"/>
      <c r="R8" s="14"/>
      <c r="S8" s="15"/>
      <c r="T8" s="14"/>
      <c r="U8" s="14"/>
      <c r="V8" s="102"/>
      <c r="W8" s="42"/>
      <c r="X8" s="14"/>
      <c r="Y8" s="14"/>
      <c r="Z8" s="88"/>
      <c r="AA8" s="14"/>
      <c r="AB8" s="14"/>
      <c r="AC8" s="14"/>
      <c r="AD8" s="14"/>
      <c r="AE8" s="14"/>
      <c r="AF8" s="28"/>
      <c r="AG8" s="8"/>
      <c r="AH8" s="5"/>
      <c r="AI8" s="5"/>
      <c r="AJ8" s="5"/>
      <c r="AK8" s="5"/>
      <c r="AL8" s="8"/>
      <c r="AM8" s="14"/>
      <c r="AN8" s="14"/>
      <c r="AO8" s="14"/>
      <c r="AP8" s="14"/>
      <c r="AQ8" s="14"/>
      <c r="AR8" s="103"/>
      <c r="AS8" s="4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2019</v>
      </c>
      <c r="C9" s="17" t="s">
        <v>81</v>
      </c>
      <c r="D9" s="88" t="s">
        <v>35</v>
      </c>
      <c r="E9" s="14">
        <v>23</v>
      </c>
      <c r="F9" s="14">
        <v>0</v>
      </c>
      <c r="G9" s="14">
        <v>2</v>
      </c>
      <c r="H9" s="15">
        <v>5</v>
      </c>
      <c r="I9" s="14">
        <v>51</v>
      </c>
      <c r="J9" s="76">
        <v>0.42499999999999999</v>
      </c>
      <c r="K9" s="42">
        <v>120</v>
      </c>
      <c r="L9" s="78"/>
      <c r="M9" s="5"/>
      <c r="N9" s="5"/>
      <c r="O9" s="5"/>
      <c r="P9" s="8"/>
      <c r="Q9" s="14"/>
      <c r="R9" s="14"/>
      <c r="S9" s="15"/>
      <c r="T9" s="14"/>
      <c r="U9" s="14"/>
      <c r="V9" s="102"/>
      <c r="W9" s="42"/>
      <c r="X9" s="14"/>
      <c r="Y9" s="14"/>
      <c r="Z9" s="88"/>
      <c r="AA9" s="14"/>
      <c r="AB9" s="14"/>
      <c r="AC9" s="14"/>
      <c r="AD9" s="14"/>
      <c r="AE9" s="14"/>
      <c r="AF9" s="28"/>
      <c r="AG9" s="8"/>
      <c r="AH9" s="5"/>
      <c r="AI9" s="5"/>
      <c r="AJ9" s="5"/>
      <c r="AK9" s="5"/>
      <c r="AL9" s="8"/>
      <c r="AM9" s="14"/>
      <c r="AN9" s="14"/>
      <c r="AO9" s="14"/>
      <c r="AP9" s="14"/>
      <c r="AQ9" s="14"/>
      <c r="AR9" s="103"/>
      <c r="AS9" s="4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2020</v>
      </c>
      <c r="C10" s="14" t="s">
        <v>42</v>
      </c>
      <c r="D10" s="88" t="s">
        <v>83</v>
      </c>
      <c r="E10" s="14">
        <v>13</v>
      </c>
      <c r="F10" s="14">
        <v>0</v>
      </c>
      <c r="G10" s="14">
        <v>2</v>
      </c>
      <c r="H10" s="14">
        <v>0</v>
      </c>
      <c r="I10" s="14">
        <v>14</v>
      </c>
      <c r="J10" s="76">
        <v>0.37830000000000003</v>
      </c>
      <c r="K10" s="42">
        <v>37</v>
      </c>
      <c r="L10" s="78"/>
      <c r="M10" s="5"/>
      <c r="N10" s="5"/>
      <c r="O10" s="5"/>
      <c r="P10" s="8"/>
      <c r="Q10" s="14"/>
      <c r="R10" s="14"/>
      <c r="S10" s="15"/>
      <c r="T10" s="14"/>
      <c r="U10" s="14"/>
      <c r="V10" s="102"/>
      <c r="W10" s="42"/>
      <c r="X10" s="14">
        <v>2020</v>
      </c>
      <c r="Y10" s="14" t="s">
        <v>82</v>
      </c>
      <c r="Z10" s="88" t="s">
        <v>35</v>
      </c>
      <c r="AA10" s="14">
        <v>5</v>
      </c>
      <c r="AB10" s="14">
        <v>2</v>
      </c>
      <c r="AC10" s="14">
        <v>7</v>
      </c>
      <c r="AD10" s="14">
        <v>6</v>
      </c>
      <c r="AE10" s="14">
        <v>16</v>
      </c>
      <c r="AF10" s="76">
        <v>0.5333</v>
      </c>
      <c r="AG10" s="42">
        <v>30</v>
      </c>
      <c r="AH10" s="78"/>
      <c r="AI10" s="5"/>
      <c r="AJ10" s="5"/>
      <c r="AK10" s="5"/>
      <c r="AL10" s="20"/>
      <c r="AM10" s="14"/>
      <c r="AN10" s="14"/>
      <c r="AO10" s="14"/>
      <c r="AP10" s="14"/>
      <c r="AQ10" s="14"/>
      <c r="AR10" s="15"/>
      <c r="AS10" s="8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4.25" x14ac:dyDescent="0.2">
      <c r="A11" s="20"/>
      <c r="B11" s="104" t="s">
        <v>77</v>
      </c>
      <c r="C11" s="105"/>
      <c r="D11" s="106"/>
      <c r="E11" s="107">
        <f>SUM(E4:E10)</f>
        <v>104</v>
      </c>
      <c r="F11" s="107">
        <f>SUM(F4:F10)</f>
        <v>0</v>
      </c>
      <c r="G11" s="107">
        <f>SUM(G4:G10)</f>
        <v>8</v>
      </c>
      <c r="H11" s="107">
        <f>SUM(H4:H10)</f>
        <v>12</v>
      </c>
      <c r="I11" s="107">
        <f>SUM(I4:I10)</f>
        <v>188</v>
      </c>
      <c r="J11" s="108">
        <f>PRODUCT(I11/K11)</f>
        <v>0.38133874239350912</v>
      </c>
      <c r="K11" s="95">
        <f>SUM(K4:K10)</f>
        <v>493</v>
      </c>
      <c r="L11" s="23"/>
      <c r="M11" s="45"/>
      <c r="N11" s="81"/>
      <c r="O11" s="82"/>
      <c r="P11" s="8"/>
      <c r="Q11" s="107">
        <f>SUM(Q4:Q10)</f>
        <v>3</v>
      </c>
      <c r="R11" s="107">
        <f>SUM(R4:R10)</f>
        <v>0</v>
      </c>
      <c r="S11" s="107">
        <f>SUM(S4:S10)</f>
        <v>0</v>
      </c>
      <c r="T11" s="107">
        <f>SUM(T4:T10)</f>
        <v>0</v>
      </c>
      <c r="U11" s="107">
        <f>SUM(U4:U10)</f>
        <v>3</v>
      </c>
      <c r="V11" s="108">
        <f>PRODUCT(U11/W11)</f>
        <v>0.17647058823529413</v>
      </c>
      <c r="W11" s="95">
        <f>SUM(W4:W10)</f>
        <v>17</v>
      </c>
      <c r="X11" s="18" t="s">
        <v>77</v>
      </c>
      <c r="Y11" s="9"/>
      <c r="Z11" s="7"/>
      <c r="AA11" s="107">
        <f>SUM(AA4:AA10)</f>
        <v>36</v>
      </c>
      <c r="AB11" s="107">
        <f>SUM(AB4:AB10)</f>
        <v>2</v>
      </c>
      <c r="AC11" s="107">
        <f>SUM(AC4:AC10)</f>
        <v>24</v>
      </c>
      <c r="AD11" s="107">
        <f>SUM(AD4:AD10)</f>
        <v>16</v>
      </c>
      <c r="AE11" s="107">
        <f>SUM(AE4:AE10)</f>
        <v>82</v>
      </c>
      <c r="AF11" s="108">
        <f>PRODUCT(AE11/AG11)</f>
        <v>0.46590909090909088</v>
      </c>
      <c r="AG11" s="95">
        <f>SUM(AG4:AG10)</f>
        <v>176</v>
      </c>
      <c r="AH11" s="23"/>
      <c r="AI11" s="45"/>
      <c r="AJ11" s="81"/>
      <c r="AK11" s="82"/>
      <c r="AL11" s="8"/>
      <c r="AM11" s="107">
        <f>SUM(AM4:AM10)</f>
        <v>8</v>
      </c>
      <c r="AN11" s="107">
        <f>SUM(AN4:AN10)</f>
        <v>0</v>
      </c>
      <c r="AO11" s="107">
        <f>SUM(AO4:AO10)</f>
        <v>4</v>
      </c>
      <c r="AP11" s="107">
        <f>SUM(AP4:AP10)</f>
        <v>2</v>
      </c>
      <c r="AQ11" s="107">
        <f>SUM(AQ4:AQ10)</f>
        <v>20</v>
      </c>
      <c r="AR11" s="108">
        <f>PRODUCT(AQ11/AS11)</f>
        <v>0.41666666666666669</v>
      </c>
      <c r="AS11" s="101">
        <f>SUM(AS4:AS10)</f>
        <v>48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90"/>
      <c r="K12" s="42"/>
      <c r="L12" s="8"/>
      <c r="M12" s="8"/>
      <c r="N12" s="8"/>
      <c r="O12" s="8"/>
      <c r="P12" s="20"/>
      <c r="Q12" s="20"/>
      <c r="R12" s="21"/>
      <c r="S12" s="20"/>
      <c r="T12" s="20"/>
      <c r="U12" s="8"/>
      <c r="V12" s="8"/>
      <c r="W12" s="42"/>
      <c r="X12" s="20"/>
      <c r="Y12" s="20"/>
      <c r="Z12" s="20"/>
      <c r="AA12" s="20"/>
      <c r="AB12" s="20"/>
      <c r="AC12" s="20"/>
      <c r="AD12" s="20"/>
      <c r="AE12" s="20"/>
      <c r="AF12" s="90"/>
      <c r="AG12" s="42"/>
      <c r="AH12" s="8"/>
      <c r="AI12" s="8"/>
      <c r="AJ12" s="8"/>
      <c r="AK12" s="8"/>
      <c r="AL12" s="20"/>
      <c r="AM12" s="20"/>
      <c r="AN12" s="21"/>
      <c r="AO12" s="20"/>
      <c r="AP12" s="20"/>
      <c r="AQ12" s="8"/>
      <c r="AR12" s="8"/>
      <c r="AS12" s="4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09" t="s">
        <v>78</v>
      </c>
      <c r="C13" s="110"/>
      <c r="D13" s="111"/>
      <c r="E13" s="7" t="s">
        <v>2</v>
      </c>
      <c r="F13" s="5" t="s">
        <v>7</v>
      </c>
      <c r="G13" s="7" t="s">
        <v>4</v>
      </c>
      <c r="H13" s="5" t="s">
        <v>5</v>
      </c>
      <c r="I13" s="5" t="s">
        <v>12</v>
      </c>
      <c r="J13" s="5" t="s">
        <v>17</v>
      </c>
      <c r="K13" s="8"/>
      <c r="L13" s="5" t="s">
        <v>21</v>
      </c>
      <c r="M13" s="5" t="s">
        <v>22</v>
      </c>
      <c r="N13" s="5" t="s">
        <v>79</v>
      </c>
      <c r="O13" s="5" t="s">
        <v>80</v>
      </c>
      <c r="Q13" s="21"/>
      <c r="R13" s="21" t="s">
        <v>27</v>
      </c>
      <c r="S13" s="21"/>
      <c r="T13" s="20" t="s">
        <v>36</v>
      </c>
      <c r="U13" s="8"/>
      <c r="V13" s="42"/>
      <c r="W13" s="42"/>
      <c r="X13" s="112"/>
      <c r="Y13" s="112"/>
      <c r="Z13" s="112"/>
      <c r="AA13" s="112"/>
      <c r="AB13" s="112"/>
      <c r="AC13" s="21"/>
      <c r="AD13" s="21"/>
      <c r="AE13" s="21"/>
      <c r="AF13" s="20"/>
      <c r="AG13" s="20"/>
      <c r="AH13" s="20"/>
      <c r="AI13" s="20"/>
      <c r="AJ13" s="20"/>
      <c r="AK13" s="20"/>
      <c r="AM13" s="42"/>
      <c r="AN13" s="112"/>
      <c r="AO13" s="112"/>
      <c r="AP13" s="112"/>
      <c r="AQ13" s="112"/>
      <c r="AR13" s="112"/>
      <c r="AS13" s="11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5" t="s">
        <v>43</v>
      </c>
      <c r="C14" s="2"/>
      <c r="D14" s="26"/>
      <c r="E14" s="113">
        <v>3</v>
      </c>
      <c r="F14" s="113">
        <v>0</v>
      </c>
      <c r="G14" s="113">
        <v>0</v>
      </c>
      <c r="H14" s="113">
        <v>0</v>
      </c>
      <c r="I14" s="113">
        <v>0</v>
      </c>
      <c r="J14" s="114">
        <v>0</v>
      </c>
      <c r="K14" s="20">
        <v>12</v>
      </c>
      <c r="L14" s="115">
        <f>PRODUCT((F14+G14)/E14)</f>
        <v>0</v>
      </c>
      <c r="M14" s="115">
        <f>PRODUCT(H14/E14)</f>
        <v>0</v>
      </c>
      <c r="N14" s="115">
        <f>PRODUCT((F14+G14+H14)/E14)</f>
        <v>0</v>
      </c>
      <c r="O14" s="115">
        <f>PRODUCT(I14/E14)</f>
        <v>0</v>
      </c>
      <c r="Q14" s="21"/>
      <c r="R14" s="21"/>
      <c r="S14" s="21"/>
      <c r="T14" s="20" t="s">
        <v>31</v>
      </c>
      <c r="U14" s="20"/>
      <c r="V14" s="20"/>
      <c r="W14" s="20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1"/>
      <c r="AO14" s="21"/>
      <c r="AP14" s="21"/>
      <c r="AQ14" s="21"/>
      <c r="AR14" s="21"/>
      <c r="AS14" s="21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16" t="s">
        <v>33</v>
      </c>
      <c r="C15" s="117"/>
      <c r="D15" s="118"/>
      <c r="E15" s="113">
        <f>PRODUCT(E11+Q11)</f>
        <v>107</v>
      </c>
      <c r="F15" s="113">
        <f>PRODUCT(F11+R11)</f>
        <v>0</v>
      </c>
      <c r="G15" s="113">
        <f>PRODUCT(G11+S11)</f>
        <v>8</v>
      </c>
      <c r="H15" s="113">
        <f>PRODUCT(H11+T11)</f>
        <v>12</v>
      </c>
      <c r="I15" s="113">
        <f>PRODUCT(I11+U11)</f>
        <v>191</v>
      </c>
      <c r="J15" s="114">
        <f>PRODUCT(I15/K15)</f>
        <v>0.37450980392156863</v>
      </c>
      <c r="K15" s="20">
        <f>PRODUCT(K11+W11)</f>
        <v>510</v>
      </c>
      <c r="L15" s="115">
        <f>PRODUCT((F15+G15)/E15)</f>
        <v>7.476635514018691E-2</v>
      </c>
      <c r="M15" s="115">
        <f>PRODUCT(H15/E15)</f>
        <v>0.11214953271028037</v>
      </c>
      <c r="N15" s="115">
        <f>PRODUCT((F15+G15+H15)/E15)</f>
        <v>0.18691588785046728</v>
      </c>
      <c r="O15" s="115">
        <f>PRODUCT(I15/E15)</f>
        <v>1.7850467289719627</v>
      </c>
      <c r="Q15" s="21"/>
      <c r="R15" s="21"/>
      <c r="S15" s="21"/>
      <c r="T15" s="20" t="s">
        <v>41</v>
      </c>
      <c r="U15" s="20"/>
      <c r="V15" s="20"/>
      <c r="W15" s="20"/>
      <c r="X15" s="20"/>
      <c r="Y15" s="20"/>
      <c r="Z15" s="20"/>
      <c r="AA15" s="20"/>
      <c r="AB15" s="20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2" t="s">
        <v>75</v>
      </c>
      <c r="C16" s="56"/>
      <c r="D16" s="119"/>
      <c r="E16" s="113">
        <f>PRODUCT(AA11+AM11)</f>
        <v>44</v>
      </c>
      <c r="F16" s="113">
        <f>PRODUCT(AB11+AN11)</f>
        <v>2</v>
      </c>
      <c r="G16" s="113">
        <f>PRODUCT(AC11+AO11)</f>
        <v>28</v>
      </c>
      <c r="H16" s="113">
        <f>PRODUCT(AD11+AP11)</f>
        <v>18</v>
      </c>
      <c r="I16" s="113">
        <f>PRODUCT(AE11+AQ11)</f>
        <v>102</v>
      </c>
      <c r="J16" s="114">
        <f>PRODUCT(I16/K16)</f>
        <v>0.45535714285714285</v>
      </c>
      <c r="K16" s="8">
        <f>PRODUCT(AG11+AS11)</f>
        <v>224</v>
      </c>
      <c r="L16" s="115">
        <f>PRODUCT((F16+G16)/E16)</f>
        <v>0.68181818181818177</v>
      </c>
      <c r="M16" s="115">
        <f>PRODUCT(H16/E16)</f>
        <v>0.40909090909090912</v>
      </c>
      <c r="N16" s="115">
        <f>PRODUCT((F16+G16+H16)/E16)</f>
        <v>1.0909090909090908</v>
      </c>
      <c r="O16" s="115">
        <f>PRODUCT(I16/E16)</f>
        <v>2.3181818181818183</v>
      </c>
      <c r="Q16" s="21"/>
      <c r="R16" s="21"/>
      <c r="S16" s="20"/>
      <c r="T16" s="20" t="s">
        <v>70</v>
      </c>
      <c r="U16" s="8"/>
      <c r="V16" s="8"/>
      <c r="W16" s="20"/>
      <c r="X16" s="20"/>
      <c r="Y16" s="20"/>
      <c r="Z16" s="20"/>
      <c r="AA16" s="20"/>
      <c r="AB16" s="20"/>
      <c r="AC16" s="21"/>
      <c r="AD16" s="21"/>
      <c r="AE16" s="21"/>
      <c r="AF16" s="21"/>
      <c r="AG16" s="21"/>
      <c r="AH16" s="21"/>
      <c r="AI16" s="21"/>
      <c r="AJ16" s="21"/>
      <c r="AK16" s="20"/>
      <c r="AL16" s="8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20" t="s">
        <v>77</v>
      </c>
      <c r="C17" s="121"/>
      <c r="D17" s="122"/>
      <c r="E17" s="113">
        <f>SUM(E14:E16)</f>
        <v>154</v>
      </c>
      <c r="F17" s="113">
        <f t="shared" ref="F17:I17" si="0">SUM(F14:F16)</f>
        <v>2</v>
      </c>
      <c r="G17" s="113">
        <f t="shared" si="0"/>
        <v>36</v>
      </c>
      <c r="H17" s="113">
        <f t="shared" si="0"/>
        <v>30</v>
      </c>
      <c r="I17" s="113">
        <f t="shared" si="0"/>
        <v>293</v>
      </c>
      <c r="J17" s="114">
        <f>PRODUCT(I17/K17)</f>
        <v>0.39276139410187666</v>
      </c>
      <c r="K17" s="20">
        <f>SUM(K14:K16)</f>
        <v>746</v>
      </c>
      <c r="L17" s="115">
        <f>PRODUCT((F17+G17)/E17)</f>
        <v>0.24675324675324675</v>
      </c>
      <c r="M17" s="115">
        <f>PRODUCT(H17/E17)</f>
        <v>0.19480519480519481</v>
      </c>
      <c r="N17" s="115">
        <f>PRODUCT((F17+G17+H17)/E17)</f>
        <v>0.44155844155844154</v>
      </c>
      <c r="O17" s="115">
        <f>PRODUCT(I17/E17)</f>
        <v>1.9025974025974026</v>
      </c>
      <c r="Q17" s="8"/>
      <c r="R17" s="8"/>
      <c r="S17" s="8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8"/>
      <c r="F18" s="8"/>
      <c r="G18" s="8"/>
      <c r="H18" s="8"/>
      <c r="I18" s="8"/>
      <c r="J18" s="20"/>
      <c r="K18" s="20"/>
      <c r="L18" s="8"/>
      <c r="M18" s="8"/>
      <c r="N18" s="8"/>
      <c r="O18" s="8"/>
      <c r="P18" s="20"/>
      <c r="Q18" s="20"/>
      <c r="R18" s="20"/>
      <c r="S18" s="20"/>
      <c r="T18" s="57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8"/>
      <c r="R90" s="8"/>
      <c r="S90" s="8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1"/>
      <c r="AH90" s="21"/>
      <c r="AI90" s="21"/>
      <c r="AJ90" s="21"/>
      <c r="AK90" s="20"/>
      <c r="AL90" s="8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8"/>
      <c r="R91" s="8"/>
      <c r="S91" s="8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1"/>
      <c r="AH91" s="21"/>
      <c r="AI91" s="21"/>
      <c r="AJ91" s="21"/>
      <c r="AK91" s="20"/>
      <c r="AL91" s="8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1"/>
      <c r="AH92" s="21"/>
      <c r="AI92" s="21"/>
      <c r="AJ92" s="21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1"/>
      <c r="AH93" s="21"/>
      <c r="AI93" s="21"/>
      <c r="AJ93" s="21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1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1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8"/>
      <c r="R175" s="8"/>
      <c r="S175" s="8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8"/>
      <c r="R176" s="8"/>
      <c r="S176" s="8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8"/>
    </row>
    <row r="177" spans="12:38" ht="14.25" x14ac:dyDescent="0.2">
      <c r="L177"/>
      <c r="M177"/>
      <c r="N177"/>
      <c r="O177"/>
      <c r="P177"/>
      <c r="Q177" s="8"/>
      <c r="R177" s="8"/>
      <c r="S177" s="8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8"/>
    </row>
    <row r="178" spans="12:38" ht="14.25" x14ac:dyDescent="0.2">
      <c r="L178"/>
      <c r="M178"/>
      <c r="N178"/>
      <c r="O178"/>
      <c r="P178"/>
      <c r="Q178" s="8"/>
      <c r="R178" s="8"/>
      <c r="S178" s="8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8"/>
    </row>
    <row r="179" spans="12:38" ht="14.25" x14ac:dyDescent="0.2">
      <c r="L179" s="8"/>
      <c r="M179" s="8"/>
      <c r="N179" s="8"/>
      <c r="O179" s="8"/>
      <c r="P179" s="8"/>
      <c r="R179" s="8"/>
      <c r="S179" s="8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8"/>
    </row>
    <row r="180" spans="12:38" ht="14.25" x14ac:dyDescent="0.2">
      <c r="L180" s="8"/>
      <c r="M180" s="8"/>
      <c r="N180" s="8"/>
      <c r="O180" s="8"/>
      <c r="P180" s="8"/>
      <c r="R180" s="8"/>
      <c r="S180" s="8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8"/>
    </row>
    <row r="181" spans="12:38" ht="14.25" x14ac:dyDescent="0.2">
      <c r="L181" s="8"/>
      <c r="M181" s="8"/>
      <c r="N181" s="8"/>
      <c r="O181" s="8"/>
      <c r="P181" s="8"/>
      <c r="R181" s="8"/>
      <c r="S181" s="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8"/>
    </row>
    <row r="182" spans="12:38" ht="14.25" x14ac:dyDescent="0.2">
      <c r="L182" s="8"/>
      <c r="M182" s="8"/>
      <c r="N182" s="8"/>
      <c r="O182" s="8"/>
      <c r="P182" s="8"/>
      <c r="R182" s="8"/>
      <c r="S182" s="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8"/>
      <c r="AL182" s="8"/>
    </row>
    <row r="183" spans="12:38" x14ac:dyDescent="0.25">
      <c r="R183" s="42"/>
      <c r="S183" s="4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R184" s="42"/>
      <c r="S184" s="4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R185" s="42"/>
      <c r="S185" s="4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38" x14ac:dyDescent="0.25">
      <c r="L186"/>
      <c r="M186"/>
      <c r="N186"/>
      <c r="O186"/>
      <c r="P186"/>
      <c r="R186" s="42"/>
      <c r="S186" s="4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</sheetData>
  <sortState ref="B9:M10">
    <sortCondition ref="B9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2020-09-08T18:16:27Z</dcterms:modified>
</cp:coreProperties>
</file>