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J15" i="2" s="1"/>
  <c r="I15" i="2"/>
  <c r="I19" i="2" s="1"/>
  <c r="I21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K19" i="2"/>
  <c r="F20" i="2"/>
  <c r="L20" i="2" s="1"/>
  <c r="H20" i="2"/>
  <c r="M20" i="2" s="1"/>
  <c r="N20" i="2"/>
  <c r="O21" i="2"/>
  <c r="J20" i="2"/>
  <c r="O20" i="2"/>
  <c r="AF15" i="2"/>
  <c r="J19" i="2" l="1"/>
  <c r="K21" i="2"/>
  <c r="J21" i="2" s="1"/>
  <c r="F21" i="2"/>
  <c r="H21" i="2"/>
  <c r="M21" i="2" s="1"/>
  <c r="L21" i="2" l="1"/>
  <c r="N21" i="2"/>
</calcChain>
</file>

<file path=xl/sharedStrings.xml><?xml version="1.0" encoding="utf-8"?>
<sst xmlns="http://schemas.openxmlformats.org/spreadsheetml/2006/main" count="97" uniqueCount="42">
  <si>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</si>
  <si>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</si>
  <si>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</si>
  <si>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</si>
  <si>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</si>
  <si>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</si>
  <si>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</si>
  <si>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</si>
  <si>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</si>
  <si>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</si>
  <si>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</si>
  <si>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</si>
  <si>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</si>
  <si>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</si>
  <si>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4.</t>
  </si>
  <si>
    <t>Vilske-Pojat, Loimaa,  kasvattajaseura</t>
  </si>
  <si>
    <t>1.</t>
  </si>
  <si>
    <t>10.</t>
  </si>
  <si>
    <t>KöLa</t>
  </si>
  <si>
    <t>Mika Reini</t>
  </si>
  <si>
    <t>20.4.1986   Loimaa</t>
  </si>
  <si>
    <t>2.</t>
  </si>
  <si>
    <t>KöLa = Köyliön Lallit  (1946)</t>
  </si>
  <si>
    <t>YKKÖSPESIS</t>
  </si>
  <si>
    <t>12.</t>
  </si>
  <si>
    <t>JoKo</t>
  </si>
  <si>
    <t>3.</t>
  </si>
  <si>
    <t>JoKo = Jokioisten Koetus  (1902)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</si>
  <si>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</si>
  <si>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</si>
  <si>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</si>
  <si>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</si>
  <si>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</si>
  <si>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</si>
  <si>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</si>
  <si>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</si>
  <si>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</si>
  <si>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</si>
  <si>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</si>
  <si>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5.</t>
  </si>
  <si>
    <t>LP Jun</t>
  </si>
  <si>
    <t>LP Jun = Loimaan Palloilijat Junioripesis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</si>
</sst>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28" t="s">
        <v>19</v>
      </c>
      <c r="C1" s="22"/>
      <c r="D1" s="23"/>
      <c r="E1" s="24" t="s">
        <v>20</v>
      </c>
      <c r="F1" s="32"/>
      <c r="G1" s="33"/>
      <c r="H1" s="33"/>
      <c r="I1" s="25"/>
      <c r="J1" s="22"/>
      <c r="K1" s="34"/>
      <c r="L1" s="25"/>
      <c r="M1" s="25"/>
      <c r="N1" s="25"/>
      <c r="O1" s="25"/>
      <c r="P1" s="25"/>
      <c r="Q1" s="25"/>
      <c r="R1" s="22"/>
      <c r="S1" s="22"/>
      <c r="T1" s="22"/>
      <c r="U1" s="22"/>
      <c r="V1" s="22"/>
      <c r="W1" s="22"/>
      <c r="X1" s="22"/>
      <c r="Y1" s="22"/>
      <c r="Z1" s="22"/>
      <c r="AA1" s="32"/>
      <c r="AB1" s="32"/>
      <c r="AC1" s="33"/>
      <c r="AD1" s="33"/>
      <c r="AE1" s="25"/>
      <c r="AF1" s="22"/>
      <c r="AG1" s="34"/>
      <c r="AH1" s="25"/>
      <c r="AI1" s="25"/>
      <c r="AJ1" s="25"/>
      <c r="AK1" s="25"/>
      <c r="AL1" s="25"/>
      <c r="AM1" s="25"/>
      <c r="AN1" s="22"/>
      <c r="AO1" s="22"/>
      <c r="AP1" s="22"/>
      <c r="AQ1" s="22"/>
      <c r="AR1" s="2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29" t="s">
        <v>23</v>
      </c>
      <c r="C2" s="30"/>
      <c r="D2" s="31"/>
      <c r="E2" s="3" t="s">
        <v>7</v>
      </c>
      <c r="F2" s="19"/>
      <c r="G2" s="19"/>
      <c r="H2" s="19"/>
      <c r="I2" s="20"/>
      <c r="J2" s="4"/>
      <c r="K2" s="35"/>
      <c r="L2" s="14" t="s">
        <v>28</v>
      </c>
      <c r="M2" s="19"/>
      <c r="N2" s="19"/>
      <c r="O2" s="21"/>
      <c r="P2" s="26"/>
      <c r="Q2" s="14" t="s">
        <v>29</v>
      </c>
      <c r="R2" s="19"/>
      <c r="S2" s="19"/>
      <c r="T2" s="19"/>
      <c r="U2" s="20"/>
      <c r="V2" s="21"/>
      <c r="W2" s="26"/>
      <c r="X2" s="36" t="s">
        <v>30</v>
      </c>
      <c r="Y2" s="37"/>
      <c r="Z2" s="38"/>
      <c r="AA2" s="3" t="s">
        <v>7</v>
      </c>
      <c r="AB2" s="19"/>
      <c r="AC2" s="19"/>
      <c r="AD2" s="19"/>
      <c r="AE2" s="20"/>
      <c r="AF2" s="4"/>
      <c r="AG2" s="35"/>
      <c r="AH2" s="14" t="s">
        <v>31</v>
      </c>
      <c r="AI2" s="19"/>
      <c r="AJ2" s="19"/>
      <c r="AK2" s="21"/>
      <c r="AL2" s="26"/>
      <c r="AM2" s="14" t="s">
        <v>29</v>
      </c>
      <c r="AN2" s="19"/>
      <c r="AO2" s="19"/>
      <c r="AP2" s="19"/>
      <c r="AQ2" s="20"/>
      <c r="AR2" s="21"/>
      <c r="AS2" s="39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39"/>
      <c r="L3" s="2" t="s">
        <v>4</v>
      </c>
      <c r="M3" s="2" t="s">
        <v>5</v>
      </c>
      <c r="N3" s="2" t="s">
        <v>32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39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39"/>
      <c r="AH3" s="2" t="s">
        <v>4</v>
      </c>
      <c r="AI3" s="2" t="s">
        <v>5</v>
      </c>
      <c r="AJ3" s="2" t="s">
        <v>32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39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/>
      <c r="C4" s="10"/>
      <c r="D4" s="40"/>
      <c r="E4" s="8"/>
      <c r="F4" s="8"/>
      <c r="G4" s="8"/>
      <c r="H4" s="9"/>
      <c r="I4" s="8"/>
      <c r="J4" s="41"/>
      <c r="K4" s="18"/>
      <c r="L4" s="42"/>
      <c r="M4" s="2"/>
      <c r="N4" s="2"/>
      <c r="O4" s="2"/>
      <c r="P4" s="5"/>
      <c r="Q4" s="8"/>
      <c r="R4" s="8"/>
      <c r="S4" s="9"/>
      <c r="T4" s="8"/>
      <c r="U4" s="8"/>
      <c r="V4" s="43"/>
      <c r="W4" s="18"/>
      <c r="X4" s="8">
        <v>2007</v>
      </c>
      <c r="Y4" s="8" t="s">
        <v>21</v>
      </c>
      <c r="Z4" s="40" t="s">
        <v>18</v>
      </c>
      <c r="AA4" s="8">
        <v>14</v>
      </c>
      <c r="AB4" s="8">
        <v>1</v>
      </c>
      <c r="AC4" s="8">
        <v>5</v>
      </c>
      <c r="AD4" s="8">
        <v>11</v>
      </c>
      <c r="AE4" s="8">
        <v>34</v>
      </c>
      <c r="AF4" s="17">
        <v>0.53959999999999997</v>
      </c>
      <c r="AG4" s="67">
        <v>63</v>
      </c>
      <c r="AH4" s="2"/>
      <c r="AI4" s="2"/>
      <c r="AJ4" s="2"/>
      <c r="AK4" s="2"/>
      <c r="AL4" s="5"/>
      <c r="AM4" s="8">
        <v>4</v>
      </c>
      <c r="AN4" s="8">
        <v>0</v>
      </c>
      <c r="AO4" s="8">
        <v>1</v>
      </c>
      <c r="AP4" s="8">
        <v>0</v>
      </c>
      <c r="AQ4" s="8">
        <v>10</v>
      </c>
      <c r="AR4" s="44">
        <v>0.52629999999999999</v>
      </c>
      <c r="AS4" s="68">
        <v>19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/>
      <c r="C5" s="10"/>
      <c r="D5" s="40"/>
      <c r="E5" s="8"/>
      <c r="F5" s="8"/>
      <c r="G5" s="8"/>
      <c r="H5" s="9"/>
      <c r="I5" s="8"/>
      <c r="J5" s="41"/>
      <c r="K5" s="18"/>
      <c r="L5" s="42"/>
      <c r="M5" s="2"/>
      <c r="N5" s="2"/>
      <c r="O5" s="2"/>
      <c r="P5" s="5"/>
      <c r="Q5" s="8"/>
      <c r="R5" s="8"/>
      <c r="S5" s="9"/>
      <c r="T5" s="8"/>
      <c r="U5" s="8"/>
      <c r="V5" s="43"/>
      <c r="W5" s="18"/>
      <c r="X5" s="8">
        <v>2008</v>
      </c>
      <c r="Y5" s="8" t="s">
        <v>16</v>
      </c>
      <c r="Z5" s="40" t="s">
        <v>18</v>
      </c>
      <c r="AA5" s="8">
        <v>18</v>
      </c>
      <c r="AB5" s="8">
        <v>0</v>
      </c>
      <c r="AC5" s="8">
        <v>3</v>
      </c>
      <c r="AD5" s="8">
        <v>11</v>
      </c>
      <c r="AE5" s="8">
        <v>37</v>
      </c>
      <c r="AF5" s="17">
        <v>0.43020000000000003</v>
      </c>
      <c r="AG5" s="67">
        <v>86</v>
      </c>
      <c r="AH5" s="2"/>
      <c r="AI5" s="2"/>
      <c r="AJ5" s="2"/>
      <c r="AK5" s="2"/>
      <c r="AL5" s="5"/>
      <c r="AM5" s="8">
        <v>6</v>
      </c>
      <c r="AN5" s="8">
        <v>0</v>
      </c>
      <c r="AO5" s="8">
        <v>2</v>
      </c>
      <c r="AP5" s="8">
        <v>1</v>
      </c>
      <c r="AQ5" s="8">
        <v>12</v>
      </c>
      <c r="AR5" s="44">
        <v>0.46150000000000002</v>
      </c>
      <c r="AS5" s="68">
        <v>26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40"/>
      <c r="E6" s="8"/>
      <c r="F6" s="8"/>
      <c r="G6" s="8"/>
      <c r="H6" s="9"/>
      <c r="I6" s="8"/>
      <c r="J6" s="41"/>
      <c r="K6" s="18"/>
      <c r="L6" s="42"/>
      <c r="M6" s="2"/>
      <c r="N6" s="2"/>
      <c r="O6" s="2"/>
      <c r="P6" s="5"/>
      <c r="Q6" s="8"/>
      <c r="R6" s="8"/>
      <c r="S6" s="9"/>
      <c r="T6" s="8"/>
      <c r="U6" s="8"/>
      <c r="V6" s="43"/>
      <c r="W6" s="18"/>
      <c r="X6" s="8">
        <v>2009</v>
      </c>
      <c r="Y6" s="8" t="s">
        <v>12</v>
      </c>
      <c r="Z6" s="40" t="s">
        <v>40</v>
      </c>
      <c r="AA6" s="8">
        <v>16</v>
      </c>
      <c r="AB6" s="8">
        <v>1</v>
      </c>
      <c r="AC6" s="8">
        <v>4</v>
      </c>
      <c r="AD6" s="8">
        <v>26</v>
      </c>
      <c r="AE6" s="8">
        <v>62</v>
      </c>
      <c r="AF6" s="17">
        <v>0.57399999999999995</v>
      </c>
      <c r="AG6" s="67">
        <v>108</v>
      </c>
      <c r="AH6" s="2"/>
      <c r="AI6" s="2" t="s">
        <v>38</v>
      </c>
      <c r="AJ6" s="2"/>
      <c r="AK6" s="2"/>
      <c r="AL6" s="5"/>
      <c r="AM6" s="8"/>
      <c r="AN6" s="8"/>
      <c r="AO6" s="8"/>
      <c r="AP6" s="8"/>
      <c r="AQ6" s="8"/>
      <c r="AR6" s="44"/>
      <c r="AS6" s="68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/>
      <c r="C7" s="10"/>
      <c r="D7" s="40"/>
      <c r="E7" s="8"/>
      <c r="F7" s="8"/>
      <c r="G7" s="8"/>
      <c r="H7" s="9"/>
      <c r="I7" s="8"/>
      <c r="J7" s="41"/>
      <c r="K7" s="18"/>
      <c r="L7" s="42"/>
      <c r="M7" s="2"/>
      <c r="N7" s="2"/>
      <c r="O7" s="2"/>
      <c r="P7" s="5"/>
      <c r="Q7" s="8"/>
      <c r="R7" s="8"/>
      <c r="S7" s="9"/>
      <c r="T7" s="8"/>
      <c r="U7" s="8"/>
      <c r="V7" s="43"/>
      <c r="W7" s="18"/>
      <c r="X7" s="8">
        <v>2010</v>
      </c>
      <c r="Y7" s="8" t="s">
        <v>14</v>
      </c>
      <c r="Z7" s="40" t="s">
        <v>40</v>
      </c>
      <c r="AA7" s="8">
        <v>13</v>
      </c>
      <c r="AB7" s="8">
        <v>1</v>
      </c>
      <c r="AC7" s="8">
        <v>5</v>
      </c>
      <c r="AD7" s="8">
        <v>30</v>
      </c>
      <c r="AE7" s="8">
        <v>71</v>
      </c>
      <c r="AF7" s="17">
        <v>0.71</v>
      </c>
      <c r="AG7" s="67">
        <v>100</v>
      </c>
      <c r="AH7" s="2"/>
      <c r="AI7" s="2" t="s">
        <v>12</v>
      </c>
      <c r="AJ7" s="2"/>
      <c r="AK7" s="2"/>
      <c r="AL7" s="5"/>
      <c r="AM7" s="8">
        <v>2</v>
      </c>
      <c r="AN7" s="8">
        <v>0</v>
      </c>
      <c r="AO7" s="8">
        <v>0</v>
      </c>
      <c r="AP7" s="8">
        <v>3</v>
      </c>
      <c r="AQ7" s="8">
        <v>7</v>
      </c>
      <c r="AR7" s="44">
        <v>0.46660000000000001</v>
      </c>
      <c r="AS7" s="68">
        <v>15</v>
      </c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40"/>
      <c r="E8" s="8"/>
      <c r="F8" s="8"/>
      <c r="G8" s="8"/>
      <c r="H8" s="9"/>
      <c r="I8" s="8"/>
      <c r="J8" s="41"/>
      <c r="K8" s="18"/>
      <c r="L8" s="42"/>
      <c r="M8" s="2"/>
      <c r="N8" s="2"/>
      <c r="O8" s="2"/>
      <c r="P8" s="5"/>
      <c r="Q8" s="8"/>
      <c r="R8" s="8"/>
      <c r="S8" s="9"/>
      <c r="T8" s="8"/>
      <c r="U8" s="8"/>
      <c r="V8" s="43"/>
      <c r="W8" s="18"/>
      <c r="X8" s="8">
        <v>2011</v>
      </c>
      <c r="Y8" s="8" t="s">
        <v>16</v>
      </c>
      <c r="Z8" s="40" t="s">
        <v>40</v>
      </c>
      <c r="AA8" s="8">
        <v>15</v>
      </c>
      <c r="AB8" s="8">
        <v>2</v>
      </c>
      <c r="AC8" s="8">
        <v>10</v>
      </c>
      <c r="AD8" s="8">
        <v>26</v>
      </c>
      <c r="AE8" s="8">
        <v>64</v>
      </c>
      <c r="AF8" s="17">
        <v>0.64639999999999997</v>
      </c>
      <c r="AG8" s="67">
        <v>99</v>
      </c>
      <c r="AH8" s="2"/>
      <c r="AI8" s="2"/>
      <c r="AJ8" s="2"/>
      <c r="AK8" s="2"/>
      <c r="AL8" s="5"/>
      <c r="AM8" s="8">
        <v>7</v>
      </c>
      <c r="AN8" s="8">
        <v>0</v>
      </c>
      <c r="AO8" s="8">
        <v>5</v>
      </c>
      <c r="AP8" s="8">
        <v>7</v>
      </c>
      <c r="AQ8" s="8">
        <v>24</v>
      </c>
      <c r="AR8" s="44">
        <v>0.51060000000000005</v>
      </c>
      <c r="AS8" s="68">
        <v>47</v>
      </c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40"/>
      <c r="E9" s="8"/>
      <c r="F9" s="8"/>
      <c r="G9" s="8"/>
      <c r="H9" s="9"/>
      <c r="I9" s="8"/>
      <c r="J9" s="41"/>
      <c r="K9" s="18"/>
      <c r="L9" s="42"/>
      <c r="M9" s="2"/>
      <c r="N9" s="2"/>
      <c r="O9" s="2"/>
      <c r="P9" s="5"/>
      <c r="Q9" s="8"/>
      <c r="R9" s="8"/>
      <c r="S9" s="9"/>
      <c r="T9" s="8"/>
      <c r="U9" s="8"/>
      <c r="V9" s="43"/>
      <c r="W9" s="18"/>
      <c r="X9" s="8">
        <v>2012</v>
      </c>
      <c r="Y9" s="8" t="s">
        <v>16</v>
      </c>
      <c r="Z9" s="40" t="s">
        <v>40</v>
      </c>
      <c r="AA9" s="8">
        <v>18</v>
      </c>
      <c r="AB9" s="8">
        <v>2</v>
      </c>
      <c r="AC9" s="8">
        <v>6</v>
      </c>
      <c r="AD9" s="8">
        <v>37</v>
      </c>
      <c r="AE9" s="8">
        <v>79</v>
      </c>
      <c r="AF9" s="17">
        <v>0.64749999999999996</v>
      </c>
      <c r="AG9" s="67">
        <v>122</v>
      </c>
      <c r="AH9" s="2"/>
      <c r="AI9" s="2" t="s">
        <v>39</v>
      </c>
      <c r="AJ9" s="2"/>
      <c r="AK9" s="2"/>
      <c r="AL9" s="5"/>
      <c r="AM9" s="8">
        <v>8</v>
      </c>
      <c r="AN9" s="8">
        <v>1</v>
      </c>
      <c r="AO9" s="8">
        <v>2</v>
      </c>
      <c r="AP9" s="8">
        <v>10</v>
      </c>
      <c r="AQ9" s="8">
        <v>30</v>
      </c>
      <c r="AR9" s="44">
        <v>0.5454</v>
      </c>
      <c r="AS9" s="68">
        <v>55</v>
      </c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>
        <v>2013</v>
      </c>
      <c r="C10" s="10" t="s">
        <v>17</v>
      </c>
      <c r="D10" s="40" t="s">
        <v>40</v>
      </c>
      <c r="E10" s="8">
        <v>21</v>
      </c>
      <c r="F10" s="8">
        <v>0</v>
      </c>
      <c r="G10" s="8">
        <v>3</v>
      </c>
      <c r="H10" s="9">
        <v>7</v>
      </c>
      <c r="I10" s="8">
        <v>48</v>
      </c>
      <c r="J10" s="41">
        <v>0.41</v>
      </c>
      <c r="K10" s="18">
        <v>117</v>
      </c>
      <c r="L10" s="42"/>
      <c r="M10" s="2"/>
      <c r="N10" s="2"/>
      <c r="O10" s="2"/>
      <c r="P10" s="5"/>
      <c r="Q10" s="8">
        <v>4</v>
      </c>
      <c r="R10" s="8">
        <v>1</v>
      </c>
      <c r="S10" s="9">
        <v>3</v>
      </c>
      <c r="T10" s="8">
        <v>4</v>
      </c>
      <c r="U10" s="8">
        <v>16</v>
      </c>
      <c r="V10" s="43">
        <v>0.66700000000000004</v>
      </c>
      <c r="W10" s="18">
        <v>24</v>
      </c>
      <c r="X10" s="8"/>
      <c r="Y10" s="8"/>
      <c r="Z10" s="40"/>
      <c r="AA10" s="8"/>
      <c r="AB10" s="8"/>
      <c r="AC10" s="8"/>
      <c r="AD10" s="8"/>
      <c r="AE10" s="8"/>
      <c r="AF10" s="17"/>
      <c r="AG10" s="67"/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4"/>
      <c r="AS10" s="68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>
        <v>2014</v>
      </c>
      <c r="C11" s="10" t="s">
        <v>24</v>
      </c>
      <c r="D11" s="40" t="s">
        <v>40</v>
      </c>
      <c r="E11" s="8">
        <v>22</v>
      </c>
      <c r="F11" s="8">
        <v>0</v>
      </c>
      <c r="G11" s="8">
        <v>0</v>
      </c>
      <c r="H11" s="9">
        <v>8</v>
      </c>
      <c r="I11" s="8">
        <v>65</v>
      </c>
      <c r="J11" s="41">
        <v>0.47099999999999997</v>
      </c>
      <c r="K11" s="18">
        <v>138</v>
      </c>
      <c r="L11" s="42"/>
      <c r="M11" s="2"/>
      <c r="N11" s="2"/>
      <c r="O11" s="2"/>
      <c r="P11" s="5"/>
      <c r="Q11" s="8"/>
      <c r="R11" s="8"/>
      <c r="S11" s="9"/>
      <c r="T11" s="8"/>
      <c r="U11" s="8"/>
      <c r="V11" s="43"/>
      <c r="W11" s="18"/>
      <c r="X11" s="8"/>
      <c r="Y11" s="8"/>
      <c r="Z11" s="40"/>
      <c r="AA11" s="8"/>
      <c r="AB11" s="8"/>
      <c r="AC11" s="8"/>
      <c r="AD11" s="8"/>
      <c r="AE11" s="8"/>
      <c r="AF11" s="17"/>
      <c r="AG11" s="67"/>
      <c r="AH11" s="2"/>
      <c r="AI11" s="2"/>
      <c r="AJ11" s="2"/>
      <c r="AK11" s="2"/>
      <c r="AL11" s="5"/>
      <c r="AM11" s="8"/>
      <c r="AN11" s="8"/>
      <c r="AO11" s="8"/>
      <c r="AP11" s="8"/>
      <c r="AQ11" s="8"/>
      <c r="AR11" s="44"/>
      <c r="AS11" s="6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/>
      <c r="C12" s="10"/>
      <c r="D12" s="40"/>
      <c r="E12" s="8"/>
      <c r="F12" s="8"/>
      <c r="G12" s="8"/>
      <c r="H12" s="9"/>
      <c r="I12" s="8"/>
      <c r="J12" s="41"/>
      <c r="K12" s="18"/>
      <c r="L12" s="42"/>
      <c r="M12" s="2"/>
      <c r="N12" s="2"/>
      <c r="O12" s="2"/>
      <c r="P12" s="5"/>
      <c r="Q12" s="8"/>
      <c r="R12" s="8"/>
      <c r="S12" s="9"/>
      <c r="T12" s="8"/>
      <c r="U12" s="8"/>
      <c r="V12" s="43"/>
      <c r="W12" s="18"/>
      <c r="X12" s="8">
        <v>2015</v>
      </c>
      <c r="Y12" s="8" t="s">
        <v>26</v>
      </c>
      <c r="Z12" s="40" t="s">
        <v>25</v>
      </c>
      <c r="AA12" s="8">
        <v>17</v>
      </c>
      <c r="AB12" s="8">
        <v>0</v>
      </c>
      <c r="AC12" s="8">
        <v>3</v>
      </c>
      <c r="AD12" s="8">
        <v>21</v>
      </c>
      <c r="AE12" s="8">
        <v>59</v>
      </c>
      <c r="AF12" s="17">
        <v>0.56189999999999996</v>
      </c>
      <c r="AG12" s="67">
        <v>105</v>
      </c>
      <c r="AH12" s="2"/>
      <c r="AI12" s="2"/>
      <c r="AJ12" s="2"/>
      <c r="AK12" s="2"/>
      <c r="AL12" s="5"/>
      <c r="AM12" s="8">
        <v>3</v>
      </c>
      <c r="AN12" s="8">
        <v>0</v>
      </c>
      <c r="AO12" s="8">
        <v>0</v>
      </c>
      <c r="AP12" s="8">
        <v>1</v>
      </c>
      <c r="AQ12" s="8">
        <v>9</v>
      </c>
      <c r="AR12" s="44">
        <v>0.64280000000000004</v>
      </c>
      <c r="AS12" s="68">
        <v>14</v>
      </c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/>
      <c r="C13" s="10"/>
      <c r="D13" s="40"/>
      <c r="E13" s="8"/>
      <c r="F13" s="8"/>
      <c r="G13" s="8"/>
      <c r="H13" s="9"/>
      <c r="I13" s="8"/>
      <c r="J13" s="41"/>
      <c r="K13" s="18"/>
      <c r="L13" s="42"/>
      <c r="M13" s="2"/>
      <c r="N13" s="2"/>
      <c r="O13" s="2"/>
      <c r="P13" s="5"/>
      <c r="Q13" s="8"/>
      <c r="R13" s="8"/>
      <c r="S13" s="9"/>
      <c r="T13" s="8"/>
      <c r="U13" s="8"/>
      <c r="V13" s="43"/>
      <c r="W13" s="18"/>
      <c r="X13" s="8">
        <v>2016</v>
      </c>
      <c r="Y13" s="8" t="s">
        <v>26</v>
      </c>
      <c r="Z13" s="40" t="s">
        <v>25</v>
      </c>
      <c r="AA13" s="8">
        <v>16</v>
      </c>
      <c r="AB13" s="8">
        <v>3</v>
      </c>
      <c r="AC13" s="8">
        <v>4</v>
      </c>
      <c r="AD13" s="8">
        <v>30</v>
      </c>
      <c r="AE13" s="8">
        <v>72</v>
      </c>
      <c r="AF13" s="17">
        <v>0.60499999999999998</v>
      </c>
      <c r="AG13" s="67">
        <v>119</v>
      </c>
      <c r="AH13" s="2"/>
      <c r="AI13" s="2" t="s">
        <v>14</v>
      </c>
      <c r="AJ13" s="2"/>
      <c r="AK13" s="2"/>
      <c r="AL13" s="5"/>
      <c r="AM13" s="8">
        <v>2</v>
      </c>
      <c r="AN13" s="8">
        <v>0</v>
      </c>
      <c r="AO13" s="8">
        <v>0</v>
      </c>
      <c r="AP13" s="8">
        <v>2</v>
      </c>
      <c r="AQ13" s="8">
        <v>8</v>
      </c>
      <c r="AR13" s="44">
        <v>0.57099999999999995</v>
      </c>
      <c r="AS13" s="68">
        <v>14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/>
      <c r="C14" s="10"/>
      <c r="D14" s="40"/>
      <c r="E14" s="8"/>
      <c r="F14" s="8"/>
      <c r="G14" s="8"/>
      <c r="H14" s="9"/>
      <c r="I14" s="8"/>
      <c r="J14" s="41"/>
      <c r="K14" s="18"/>
      <c r="L14" s="42"/>
      <c r="M14" s="2"/>
      <c r="N14" s="2"/>
      <c r="O14" s="2"/>
      <c r="P14" s="5"/>
      <c r="Q14" s="8"/>
      <c r="R14" s="8"/>
      <c r="S14" s="9"/>
      <c r="T14" s="8"/>
      <c r="U14" s="8"/>
      <c r="V14" s="43"/>
      <c r="W14" s="18"/>
      <c r="X14" s="8">
        <v>2017</v>
      </c>
      <c r="Y14" s="8" t="s">
        <v>16</v>
      </c>
      <c r="Z14" s="40" t="s">
        <v>25</v>
      </c>
      <c r="AA14" s="8">
        <v>15</v>
      </c>
      <c r="AB14" s="8">
        <v>1</v>
      </c>
      <c r="AC14" s="8">
        <v>4</v>
      </c>
      <c r="AD14" s="8">
        <v>30</v>
      </c>
      <c r="AE14" s="8">
        <v>68</v>
      </c>
      <c r="AF14" s="17">
        <v>0.68679999999999997</v>
      </c>
      <c r="AG14" s="67">
        <v>99</v>
      </c>
      <c r="AH14" s="2"/>
      <c r="AI14" s="8" t="s">
        <v>26</v>
      </c>
      <c r="AJ14" s="2"/>
      <c r="AK14" s="2"/>
      <c r="AL14" s="5"/>
      <c r="AM14" s="8">
        <v>5</v>
      </c>
      <c r="AN14" s="8">
        <v>2</v>
      </c>
      <c r="AO14" s="8">
        <v>4</v>
      </c>
      <c r="AP14" s="8">
        <v>11</v>
      </c>
      <c r="AQ14" s="8">
        <v>20</v>
      </c>
      <c r="AR14" s="44">
        <v>0.54049999999999998</v>
      </c>
      <c r="AS14" s="69">
        <v>37</v>
      </c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ht="14.25" x14ac:dyDescent="0.2">
      <c r="A15" s="12"/>
      <c r="B15" s="45" t="s">
        <v>33</v>
      </c>
      <c r="C15" s="46"/>
      <c r="D15" s="47"/>
      <c r="E15" s="48">
        <f>SUM(E4:E14)</f>
        <v>43</v>
      </c>
      <c r="F15" s="48">
        <f>SUM(F4:F14)</f>
        <v>0</v>
      </c>
      <c r="G15" s="48">
        <f>SUM(G4:G14)</f>
        <v>3</v>
      </c>
      <c r="H15" s="48">
        <f>SUM(H4:H14)</f>
        <v>15</v>
      </c>
      <c r="I15" s="48">
        <f>SUM(I4:I14)</f>
        <v>113</v>
      </c>
      <c r="J15" s="49">
        <f>PRODUCT(I15/K15)</f>
        <v>0.44313725490196076</v>
      </c>
      <c r="K15" s="35">
        <f>SUM(K4:K14)</f>
        <v>255</v>
      </c>
      <c r="L15" s="14"/>
      <c r="M15" s="20"/>
      <c r="N15" s="50"/>
      <c r="O15" s="51"/>
      <c r="P15" s="5"/>
      <c r="Q15" s="48">
        <f>SUM(Q4:Q14)</f>
        <v>4</v>
      </c>
      <c r="R15" s="48">
        <f>SUM(R4:R14)</f>
        <v>1</v>
      </c>
      <c r="S15" s="48">
        <f>SUM(S4:S14)</f>
        <v>3</v>
      </c>
      <c r="T15" s="48">
        <f>SUM(T4:T14)</f>
        <v>4</v>
      </c>
      <c r="U15" s="48">
        <f>SUM(U4:U14)</f>
        <v>16</v>
      </c>
      <c r="V15" s="49">
        <f>PRODUCT(U15/W15)</f>
        <v>0.66666666666666663</v>
      </c>
      <c r="W15" s="35">
        <f>SUM(W4:W14)</f>
        <v>24</v>
      </c>
      <c r="X15" s="11" t="s">
        <v>33</v>
      </c>
      <c r="Y15" s="6"/>
      <c r="Z15" s="4"/>
      <c r="AA15" s="48">
        <f>SUM(AA4:AA14)</f>
        <v>142</v>
      </c>
      <c r="AB15" s="48">
        <f>SUM(AB4:AB14)</f>
        <v>11</v>
      </c>
      <c r="AC15" s="48">
        <f>SUM(AC4:AC14)</f>
        <v>44</v>
      </c>
      <c r="AD15" s="48">
        <f>SUM(AD4:AD14)</f>
        <v>222</v>
      </c>
      <c r="AE15" s="48">
        <f>SUM(AE4:AE14)</f>
        <v>546</v>
      </c>
      <c r="AF15" s="49">
        <f>PRODUCT(AE15/AG15)</f>
        <v>0.60599334073251943</v>
      </c>
      <c r="AG15" s="35">
        <f>SUM(AG4:AG14)</f>
        <v>901</v>
      </c>
      <c r="AH15" s="14"/>
      <c r="AI15" s="20"/>
      <c r="AJ15" s="50"/>
      <c r="AK15" s="51"/>
      <c r="AL15" s="5"/>
      <c r="AM15" s="48">
        <f>SUM(AM4:AM14)</f>
        <v>37</v>
      </c>
      <c r="AN15" s="48">
        <f>SUM(AN4:AN14)</f>
        <v>3</v>
      </c>
      <c r="AO15" s="48">
        <f>SUM(AO4:AO14)</f>
        <v>14</v>
      </c>
      <c r="AP15" s="48">
        <f>SUM(AP4:AP14)</f>
        <v>35</v>
      </c>
      <c r="AQ15" s="48">
        <f>SUM(AQ4:AQ14)</f>
        <v>120</v>
      </c>
      <c r="AR15" s="49">
        <f>PRODUCT(AQ15/AS15)</f>
        <v>0.52863436123348018</v>
      </c>
      <c r="AS15" s="39">
        <f>SUM(AS4:AS14)</f>
        <v>227</v>
      </c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52"/>
      <c r="K16" s="18"/>
      <c r="L16" s="5"/>
      <c r="M16" s="5"/>
      <c r="N16" s="5"/>
      <c r="O16" s="5"/>
      <c r="P16" s="12"/>
      <c r="Q16" s="12"/>
      <c r="R16" s="13"/>
      <c r="S16" s="12"/>
      <c r="T16" s="12"/>
      <c r="U16" s="5"/>
      <c r="V16" s="5"/>
      <c r="W16" s="18"/>
      <c r="X16" s="12"/>
      <c r="Y16" s="12"/>
      <c r="Z16" s="12"/>
      <c r="AA16" s="12"/>
      <c r="AB16" s="12"/>
      <c r="AC16" s="12"/>
      <c r="AD16" s="12"/>
      <c r="AE16" s="12"/>
      <c r="AF16" s="52"/>
      <c r="AG16" s="18"/>
      <c r="AH16" s="5"/>
      <c r="AI16" s="5"/>
      <c r="AJ16" s="5"/>
      <c r="AK16" s="5"/>
      <c r="AL16" s="12"/>
      <c r="AM16" s="12"/>
      <c r="AN16" s="13"/>
      <c r="AO16" s="12"/>
      <c r="AP16" s="12"/>
      <c r="AQ16" s="5"/>
      <c r="AR16" s="5"/>
      <c r="AS16" s="18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53" t="s">
        <v>34</v>
      </c>
      <c r="C17" s="54"/>
      <c r="D17" s="55"/>
      <c r="E17" s="4" t="s">
        <v>2</v>
      </c>
      <c r="F17" s="2" t="s">
        <v>6</v>
      </c>
      <c r="G17" s="4" t="s">
        <v>4</v>
      </c>
      <c r="H17" s="2" t="s">
        <v>5</v>
      </c>
      <c r="I17" s="2" t="s">
        <v>8</v>
      </c>
      <c r="J17" s="2" t="s">
        <v>9</v>
      </c>
      <c r="K17" s="5"/>
      <c r="L17" s="2" t="s">
        <v>10</v>
      </c>
      <c r="M17" s="2" t="s">
        <v>11</v>
      </c>
      <c r="N17" s="2" t="s">
        <v>35</v>
      </c>
      <c r="O17" s="2" t="s">
        <v>36</v>
      </c>
      <c r="Q17" s="13"/>
      <c r="R17" s="13" t="s">
        <v>13</v>
      </c>
      <c r="S17" s="13"/>
      <c r="T17" s="12" t="s">
        <v>15</v>
      </c>
      <c r="U17" s="5"/>
      <c r="V17" s="18"/>
      <c r="W17" s="18"/>
      <c r="X17" s="56"/>
      <c r="Y17" s="56"/>
      <c r="Z17" s="56"/>
      <c r="AA17" s="56"/>
      <c r="AB17" s="56"/>
      <c r="AC17" s="13"/>
      <c r="AD17" s="13"/>
      <c r="AE17" s="13"/>
      <c r="AF17" s="12"/>
      <c r="AG17" s="12"/>
      <c r="AH17" s="12"/>
      <c r="AI17" s="12"/>
      <c r="AJ17" s="12"/>
      <c r="AK17" s="12"/>
      <c r="AM17" s="18"/>
      <c r="AN17" s="56"/>
      <c r="AO17" s="56"/>
      <c r="AP17" s="56"/>
      <c r="AQ17" s="56"/>
      <c r="AR17" s="56"/>
      <c r="AS17" s="56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x14ac:dyDescent="0.25">
      <c r="A18" s="12"/>
      <c r="B18" s="15" t="s">
        <v>37</v>
      </c>
      <c r="C18" s="1"/>
      <c r="D18" s="16"/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8">
        <v>0</v>
      </c>
      <c r="K18" s="12">
        <v>0</v>
      </c>
      <c r="L18" s="59">
        <v>0</v>
      </c>
      <c r="M18" s="59">
        <v>0</v>
      </c>
      <c r="N18" s="59">
        <v>0</v>
      </c>
      <c r="O18" s="59">
        <v>0</v>
      </c>
      <c r="Q18" s="13"/>
      <c r="R18" s="13"/>
      <c r="S18" s="13"/>
      <c r="T18" s="13" t="s">
        <v>22</v>
      </c>
      <c r="U18" s="12"/>
      <c r="V18" s="12"/>
      <c r="W18" s="12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2"/>
      <c r="AL18" s="12"/>
      <c r="AM18" s="12"/>
      <c r="AN18" s="13"/>
      <c r="AO18" s="13"/>
      <c r="AP18" s="13"/>
      <c r="AQ18" s="13"/>
      <c r="AR18" s="13"/>
      <c r="AS18" s="13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60" t="s">
        <v>23</v>
      </c>
      <c r="C19" s="61"/>
      <c r="D19" s="62"/>
      <c r="E19" s="57">
        <f>PRODUCT(E15+Q15)</f>
        <v>47</v>
      </c>
      <c r="F19" s="57">
        <f>PRODUCT(F15+R15)</f>
        <v>1</v>
      </c>
      <c r="G19" s="57">
        <f>PRODUCT(G15+S15)</f>
        <v>6</v>
      </c>
      <c r="H19" s="57">
        <f>PRODUCT(H15+T15)</f>
        <v>19</v>
      </c>
      <c r="I19" s="57">
        <f>PRODUCT(I15+U15)</f>
        <v>129</v>
      </c>
      <c r="J19" s="58">
        <f>PRODUCT(I19/K19)</f>
        <v>0.46236559139784944</v>
      </c>
      <c r="K19" s="12">
        <f>PRODUCT(K15+W15)</f>
        <v>279</v>
      </c>
      <c r="L19" s="59">
        <f>PRODUCT((F19+G19)/E19)</f>
        <v>0.14893617021276595</v>
      </c>
      <c r="M19" s="59">
        <f>PRODUCT(H19/E19)</f>
        <v>0.40425531914893614</v>
      </c>
      <c r="N19" s="59">
        <f>PRODUCT((F19+G19+H19)/E19)</f>
        <v>0.55319148936170215</v>
      </c>
      <c r="O19" s="59">
        <f>PRODUCT(I19/E19)</f>
        <v>2.7446808510638299</v>
      </c>
      <c r="Q19" s="13"/>
      <c r="R19" s="13"/>
      <c r="S19" s="13"/>
      <c r="T19" s="12" t="s">
        <v>41</v>
      </c>
      <c r="U19" s="12"/>
      <c r="V19" s="12"/>
      <c r="W19" s="12"/>
      <c r="X19" s="12"/>
      <c r="Y19" s="12"/>
      <c r="Z19" s="12"/>
      <c r="AA19" s="12"/>
      <c r="AB19" s="12"/>
      <c r="AC19" s="13"/>
      <c r="AD19" s="13"/>
      <c r="AE19" s="13"/>
      <c r="AF19" s="13"/>
      <c r="AG19" s="13"/>
      <c r="AH19" s="13"/>
      <c r="AI19" s="13"/>
      <c r="AJ19" s="13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7" t="s">
        <v>30</v>
      </c>
      <c r="C20" s="27"/>
      <c r="D20" s="63"/>
      <c r="E20" s="57">
        <f>PRODUCT(AA15+AM15)</f>
        <v>179</v>
      </c>
      <c r="F20" s="57">
        <f>PRODUCT(AB15+AN15)</f>
        <v>14</v>
      </c>
      <c r="G20" s="57">
        <f>PRODUCT(AC15+AO15)</f>
        <v>58</v>
      </c>
      <c r="H20" s="57">
        <f>PRODUCT(AD15+AP15)</f>
        <v>257</v>
      </c>
      <c r="I20" s="57">
        <f>PRODUCT(AE15+AQ15)</f>
        <v>666</v>
      </c>
      <c r="J20" s="58">
        <f>PRODUCT(I20/K20)</f>
        <v>0.59042553191489366</v>
      </c>
      <c r="K20" s="5">
        <f>PRODUCT(AG15+AS15)</f>
        <v>1128</v>
      </c>
      <c r="L20" s="59">
        <f>PRODUCT((F20+G20)/E20)</f>
        <v>0.4022346368715084</v>
      </c>
      <c r="M20" s="59">
        <f>PRODUCT(H20/E20)</f>
        <v>1.4357541899441342</v>
      </c>
      <c r="N20" s="59">
        <f>PRODUCT((F20+G20+H20)/E20)</f>
        <v>1.8379888268156424</v>
      </c>
      <c r="O20" s="59">
        <f>PRODUCT(I20/E20)</f>
        <v>3.7206703910614527</v>
      </c>
      <c r="Q20" s="13"/>
      <c r="R20" s="13"/>
      <c r="S20" s="12"/>
      <c r="T20" s="12" t="s">
        <v>27</v>
      </c>
      <c r="U20" s="5"/>
      <c r="V20" s="5"/>
      <c r="W20" s="12"/>
      <c r="X20" s="12"/>
      <c r="Y20" s="12"/>
      <c r="Z20" s="12"/>
      <c r="AA20" s="12"/>
      <c r="AB20" s="12"/>
      <c r="AC20" s="13"/>
      <c r="AD20" s="13"/>
      <c r="AE20" s="13"/>
      <c r="AF20" s="13"/>
      <c r="AG20" s="13"/>
      <c r="AH20" s="13"/>
      <c r="AI20" s="13"/>
      <c r="AJ20" s="13"/>
      <c r="AK20" s="12"/>
      <c r="AL20" s="5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64" t="s">
        <v>33</v>
      </c>
      <c r="C21" s="65"/>
      <c r="D21" s="66"/>
      <c r="E21" s="57">
        <f>SUM(E18:E20)</f>
        <v>226</v>
      </c>
      <c r="F21" s="57">
        <f t="shared" ref="F21:I21" si="0">SUM(F18:F20)</f>
        <v>15</v>
      </c>
      <c r="G21" s="57">
        <f t="shared" si="0"/>
        <v>64</v>
      </c>
      <c r="H21" s="57">
        <f t="shared" si="0"/>
        <v>276</v>
      </c>
      <c r="I21" s="57">
        <f t="shared" si="0"/>
        <v>795</v>
      </c>
      <c r="J21" s="58">
        <f>PRODUCT(I21/K21)</f>
        <v>0.56503198294243073</v>
      </c>
      <c r="K21" s="12">
        <f>SUM(K18:K20)</f>
        <v>1407</v>
      </c>
      <c r="L21" s="59">
        <f>PRODUCT((F21+G21)/E21)</f>
        <v>0.34955752212389379</v>
      </c>
      <c r="M21" s="59">
        <f>PRODUCT(H21/E21)</f>
        <v>1.2212389380530972</v>
      </c>
      <c r="N21" s="59">
        <f>PRODUCT((F21+G21+H21)/E21)</f>
        <v>1.5707964601769913</v>
      </c>
      <c r="O21" s="59">
        <f>PRODUCT(I21/E21)</f>
        <v>3.5176991150442478</v>
      </c>
      <c r="Q21" s="5"/>
      <c r="R21" s="5"/>
      <c r="S21" s="5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3"/>
      <c r="AF21" s="13"/>
      <c r="AG21" s="13"/>
      <c r="AH21" s="13"/>
      <c r="AI21" s="13"/>
      <c r="AJ21" s="13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ht="14.25" x14ac:dyDescent="0.2">
      <c r="A22" s="12"/>
      <c r="B22" s="12"/>
      <c r="C22" s="12"/>
      <c r="D22" s="12"/>
      <c r="E22" s="5"/>
      <c r="F22" s="5"/>
      <c r="G22" s="5"/>
      <c r="H22" s="5"/>
      <c r="I22" s="5"/>
      <c r="J22" s="12"/>
      <c r="K22" s="12"/>
      <c r="L22" s="5"/>
      <c r="M22" s="5"/>
      <c r="N22" s="5"/>
      <c r="O22" s="5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ht="14.2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ht="14.2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J60" s="12"/>
      <c r="K60" s="12"/>
      <c r="L60"/>
      <c r="M60"/>
      <c r="N60"/>
      <c r="O60"/>
      <c r="P60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J61" s="12"/>
      <c r="K61" s="12"/>
      <c r="L61"/>
      <c r="M61"/>
      <c r="N61"/>
      <c r="O61"/>
      <c r="P61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J62" s="12"/>
      <c r="K62" s="12"/>
      <c r="L62"/>
      <c r="M62"/>
      <c r="N62"/>
      <c r="O62"/>
      <c r="P6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L83"/>
      <c r="M83"/>
      <c r="N83"/>
      <c r="O83"/>
      <c r="P8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L84"/>
      <c r="M84"/>
      <c r="N84"/>
      <c r="O84"/>
      <c r="P84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L85"/>
      <c r="M85"/>
      <c r="N85"/>
      <c r="O85"/>
      <c r="P85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5"/>
      <c r="R94" s="5"/>
      <c r="S94" s="5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5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5"/>
      <c r="R95" s="5"/>
      <c r="S95" s="5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5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5"/>
      <c r="R96" s="5"/>
      <c r="S96" s="5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5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L179"/>
      <c r="M179"/>
      <c r="N179"/>
      <c r="O179"/>
      <c r="P179"/>
      <c r="Q179" s="5"/>
      <c r="R179" s="5"/>
      <c r="S179" s="5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L180"/>
      <c r="M180"/>
      <c r="N180"/>
      <c r="O180"/>
      <c r="P180"/>
      <c r="Q180" s="5"/>
      <c r="R180" s="5"/>
      <c r="S180" s="5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5"/>
    </row>
    <row r="181" spans="1:57" ht="14.25" x14ac:dyDescent="0.2">
      <c r="L181"/>
      <c r="M181"/>
      <c r="N181"/>
      <c r="O181"/>
      <c r="P181"/>
      <c r="Q181" s="5"/>
      <c r="R181" s="5"/>
      <c r="S181" s="5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2"/>
      <c r="AL181" s="5"/>
    </row>
    <row r="182" spans="1:57" ht="14.25" x14ac:dyDescent="0.2">
      <c r="L182"/>
      <c r="M182"/>
      <c r="N182"/>
      <c r="O182"/>
      <c r="P182"/>
      <c r="Q182" s="5"/>
      <c r="R182" s="5"/>
      <c r="S182" s="5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2"/>
      <c r="AL182" s="5"/>
    </row>
    <row r="183" spans="1:57" ht="14.25" x14ac:dyDescent="0.2">
      <c r="L183" s="5"/>
      <c r="M183" s="5"/>
      <c r="N183" s="5"/>
      <c r="O183" s="5"/>
      <c r="P183" s="5"/>
      <c r="R183" s="5"/>
      <c r="S183" s="5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2"/>
      <c r="AL183" s="5"/>
    </row>
    <row r="184" spans="1:57" ht="14.25" x14ac:dyDescent="0.2">
      <c r="L184" s="5"/>
      <c r="M184" s="5"/>
      <c r="N184" s="5"/>
      <c r="O184" s="5"/>
      <c r="P184" s="5"/>
      <c r="R184" s="5"/>
      <c r="S184" s="5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2"/>
      <c r="AL184" s="5"/>
    </row>
    <row r="185" spans="1:57" ht="14.25" x14ac:dyDescent="0.2">
      <c r="L185" s="5"/>
      <c r="M185" s="5"/>
      <c r="N185" s="5"/>
      <c r="O185" s="5"/>
      <c r="P185" s="5"/>
      <c r="R185" s="5"/>
      <c r="S185" s="5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5"/>
      <c r="AL186" s="5"/>
    </row>
    <row r="187" spans="1:57" x14ac:dyDescent="0.25">
      <c r="R187" s="18"/>
      <c r="S187" s="18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57" x14ac:dyDescent="0.25">
      <c r="R188" s="18"/>
      <c r="S188" s="18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57" x14ac:dyDescent="0.25">
      <c r="R189" s="18"/>
      <c r="S189" s="18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57" x14ac:dyDescent="0.25">
      <c r="L190"/>
      <c r="M190"/>
      <c r="N190"/>
      <c r="O190"/>
      <c r="P190"/>
      <c r="R190" s="18"/>
      <c r="S190" s="18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ht="14.25" x14ac:dyDescent="0.2">
      <c r="L215"/>
      <c r="M215"/>
      <c r="N215"/>
      <c r="O215"/>
      <c r="P215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ht="14.25" x14ac:dyDescent="0.2">
      <c r="L216"/>
      <c r="M216"/>
      <c r="N216"/>
      <c r="O216"/>
      <c r="P216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ht="14.25" x14ac:dyDescent="0.2">
      <c r="L217"/>
      <c r="M217"/>
      <c r="N217"/>
      <c r="O217"/>
      <c r="P21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2018-11-17T15:27:24Z</dcterms:modified>
</cp:coreProperties>
</file>