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7" i="2"/>
  <c r="J13" i="2"/>
  <c r="F17" i="2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E13" i="2"/>
  <c r="E17" i="2" s="1"/>
  <c r="E19" i="2" s="1"/>
  <c r="K18" i="2" l="1"/>
  <c r="K19" i="2" s="1"/>
  <c r="J19" i="2" s="1"/>
  <c r="F18" i="2"/>
  <c r="L18" i="2" s="1"/>
  <c r="H18" i="2"/>
  <c r="N18" i="2" s="1"/>
  <c r="O19" i="2"/>
  <c r="O18" i="2"/>
  <c r="J18" i="2"/>
  <c r="M18" i="2"/>
  <c r="AF13" i="2"/>
  <c r="H19" i="2" l="1"/>
  <c r="M19" i="2" s="1"/>
  <c r="F19" i="2"/>
  <c r="L19" i="2" l="1"/>
  <c r="N19" i="2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<sst xmlns="http://schemas.openxmlformats.org/spreadsheetml/2006/main" count="90" uniqueCount="39">
  <si>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</si>
  <si>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</si>
  <si>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</si>
  <si>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</si>
  <si>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</si>
  <si>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</si>
  <si>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</si>
  <si>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</si>
  <si>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</si>
  <si>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</si>
  <si>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</si>
  <si>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</si>
  <si>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</si>
  <si>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</si>
  <si>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</si>
  <si>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TU = Toholammin Urheilijat  (1955)</t>
  </si>
  <si>
    <t>13.</t>
  </si>
  <si>
    <t>HaPe</t>
  </si>
  <si>
    <t>Erno Rekonen</t>
  </si>
  <si>
    <t>31.12.1979</t>
  </si>
  <si>
    <t>Kimmot = Kinnulan Kimmot  (1948),  kasvattajaseura</t>
  </si>
  <si>
    <t>Kimmot</t>
  </si>
  <si>
    <t>TU</t>
  </si>
  <si>
    <t>HaPe = Hamina Pesis  (2003)</t>
  </si>
  <si>
    <t>7.</t>
  </si>
  <si>
    <t>5.</t>
  </si>
  <si>
    <t>4.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</si>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</sst>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18</v>
      </c>
      <c r="C1" s="1"/>
      <c r="D1" s="2"/>
      <c r="E1" s="3" t="s">
        <v>19</v>
      </c>
      <c r="F1" s="37"/>
      <c r="G1" s="38"/>
      <c r="H1" s="38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7"/>
      <c r="AB1" s="37"/>
      <c r="AC1" s="38"/>
      <c r="AD1" s="38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7" t="s">
        <v>7</v>
      </c>
      <c r="F2" s="8"/>
      <c r="G2" s="8"/>
      <c r="H2" s="8"/>
      <c r="I2" s="14"/>
      <c r="J2" s="9"/>
      <c r="K2" s="36"/>
      <c r="L2" s="16" t="s">
        <v>28</v>
      </c>
      <c r="M2" s="8"/>
      <c r="N2" s="8"/>
      <c r="O2" s="15"/>
      <c r="P2" s="13"/>
      <c r="Q2" s="16" t="s">
        <v>29</v>
      </c>
      <c r="R2" s="8"/>
      <c r="S2" s="8"/>
      <c r="T2" s="8"/>
      <c r="U2" s="14"/>
      <c r="V2" s="15"/>
      <c r="W2" s="13"/>
      <c r="X2" s="39" t="s">
        <v>30</v>
      </c>
      <c r="Y2" s="40"/>
      <c r="Z2" s="41"/>
      <c r="AA2" s="7" t="s">
        <v>7</v>
      </c>
      <c r="AB2" s="8"/>
      <c r="AC2" s="8"/>
      <c r="AD2" s="8"/>
      <c r="AE2" s="14"/>
      <c r="AF2" s="9"/>
      <c r="AG2" s="36"/>
      <c r="AH2" s="16" t="s">
        <v>31</v>
      </c>
      <c r="AI2" s="8"/>
      <c r="AJ2" s="8"/>
      <c r="AK2" s="15"/>
      <c r="AL2" s="13"/>
      <c r="AM2" s="16" t="s">
        <v>29</v>
      </c>
      <c r="AN2" s="8"/>
      <c r="AO2" s="8"/>
      <c r="AP2" s="8"/>
      <c r="AQ2" s="14"/>
      <c r="AR2" s="15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32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32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3"/>
      <c r="E4" s="21"/>
      <c r="F4" s="21"/>
      <c r="G4" s="21"/>
      <c r="H4" s="35"/>
      <c r="I4" s="21"/>
      <c r="J4" s="44"/>
      <c r="K4" s="20"/>
      <c r="L4" s="45"/>
      <c r="M4" s="12"/>
      <c r="N4" s="12"/>
      <c r="O4" s="12"/>
      <c r="P4" s="17"/>
      <c r="Q4" s="21"/>
      <c r="R4" s="21"/>
      <c r="S4" s="35"/>
      <c r="T4" s="21"/>
      <c r="U4" s="21"/>
      <c r="V4" s="46"/>
      <c r="W4" s="20"/>
      <c r="X4" s="21">
        <v>2001</v>
      </c>
      <c r="Y4" s="21" t="s">
        <v>24</v>
      </c>
      <c r="Z4" s="43" t="s">
        <v>21</v>
      </c>
      <c r="AA4" s="21">
        <v>17</v>
      </c>
      <c r="AB4" s="21">
        <v>1</v>
      </c>
      <c r="AC4" s="21">
        <v>20</v>
      </c>
      <c r="AD4" s="21">
        <v>10</v>
      </c>
      <c r="AE4" s="21">
        <v>70</v>
      </c>
      <c r="AF4" s="29">
        <v>0.52629999999999999</v>
      </c>
      <c r="AG4" s="68">
        <v>133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3"/>
      <c r="E5" s="21"/>
      <c r="F5" s="21"/>
      <c r="G5" s="21"/>
      <c r="H5" s="35"/>
      <c r="I5" s="21"/>
      <c r="J5" s="44"/>
      <c r="K5" s="20"/>
      <c r="L5" s="45"/>
      <c r="M5" s="12"/>
      <c r="N5" s="12"/>
      <c r="O5" s="12"/>
      <c r="P5" s="17"/>
      <c r="Q5" s="21"/>
      <c r="R5" s="21"/>
      <c r="S5" s="35"/>
      <c r="T5" s="21"/>
      <c r="U5" s="21"/>
      <c r="V5" s="46"/>
      <c r="W5" s="20"/>
      <c r="X5" s="21">
        <v>2002</v>
      </c>
      <c r="Y5" s="21" t="s">
        <v>25</v>
      </c>
      <c r="Z5" s="43" t="s">
        <v>21</v>
      </c>
      <c r="AA5" s="21">
        <v>18</v>
      </c>
      <c r="AB5" s="21">
        <v>1</v>
      </c>
      <c r="AC5" s="21">
        <v>34</v>
      </c>
      <c r="AD5" s="21">
        <v>16</v>
      </c>
      <c r="AE5" s="21">
        <v>92</v>
      </c>
      <c r="AF5" s="29">
        <v>0.66180000000000005</v>
      </c>
      <c r="AG5" s="68">
        <v>139</v>
      </c>
      <c r="AH5" s="12" t="s">
        <v>26</v>
      </c>
      <c r="AI5" s="12"/>
      <c r="AJ5" s="12" t="s">
        <v>24</v>
      </c>
      <c r="AK5" s="12"/>
      <c r="AL5" s="17"/>
      <c r="AM5" s="21"/>
      <c r="AN5" s="21"/>
      <c r="AO5" s="21"/>
      <c r="AP5" s="21"/>
      <c r="AQ5" s="21"/>
      <c r="AR5" s="47"/>
      <c r="AS5" s="69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3"/>
      <c r="E6" s="21"/>
      <c r="F6" s="21"/>
      <c r="G6" s="21"/>
      <c r="H6" s="35"/>
      <c r="I6" s="21"/>
      <c r="J6" s="44"/>
      <c r="K6" s="20"/>
      <c r="L6" s="45"/>
      <c r="M6" s="12"/>
      <c r="N6" s="12"/>
      <c r="O6" s="12"/>
      <c r="P6" s="17"/>
      <c r="Q6" s="21"/>
      <c r="R6" s="21"/>
      <c r="S6" s="35"/>
      <c r="T6" s="21"/>
      <c r="U6" s="21"/>
      <c r="V6" s="46"/>
      <c r="W6" s="20"/>
      <c r="X6" s="21">
        <v>2003</v>
      </c>
      <c r="Y6" s="21" t="s">
        <v>25</v>
      </c>
      <c r="Z6" s="43" t="s">
        <v>21</v>
      </c>
      <c r="AA6" s="21">
        <v>15</v>
      </c>
      <c r="AB6" s="21">
        <v>0</v>
      </c>
      <c r="AC6" s="21">
        <v>14</v>
      </c>
      <c r="AD6" s="21">
        <v>8</v>
      </c>
      <c r="AE6" s="21">
        <v>54</v>
      </c>
      <c r="AF6" s="29">
        <v>0.51419999999999999</v>
      </c>
      <c r="AG6" s="68">
        <v>105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6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43"/>
      <c r="E7" s="21"/>
      <c r="F7" s="21"/>
      <c r="G7" s="21"/>
      <c r="H7" s="35"/>
      <c r="I7" s="21"/>
      <c r="J7" s="44"/>
      <c r="K7" s="20"/>
      <c r="L7" s="45"/>
      <c r="M7" s="12"/>
      <c r="N7" s="12"/>
      <c r="O7" s="12"/>
      <c r="P7" s="17"/>
      <c r="Q7" s="21"/>
      <c r="R7" s="21"/>
      <c r="S7" s="35"/>
      <c r="T7" s="21"/>
      <c r="U7" s="21"/>
      <c r="V7" s="46"/>
      <c r="W7" s="20"/>
      <c r="X7" s="21">
        <v>2004</v>
      </c>
      <c r="Y7" s="21" t="s">
        <v>25</v>
      </c>
      <c r="Z7" s="43" t="s">
        <v>21</v>
      </c>
      <c r="AA7" s="21">
        <v>14</v>
      </c>
      <c r="AB7" s="21">
        <v>0</v>
      </c>
      <c r="AC7" s="21">
        <v>8</v>
      </c>
      <c r="AD7" s="21">
        <v>16</v>
      </c>
      <c r="AE7" s="21">
        <v>75</v>
      </c>
      <c r="AF7" s="29">
        <v>0.70089999999999997</v>
      </c>
      <c r="AG7" s="68">
        <v>107</v>
      </c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6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43"/>
      <c r="E8" s="21"/>
      <c r="F8" s="21"/>
      <c r="G8" s="21"/>
      <c r="H8" s="35"/>
      <c r="I8" s="21"/>
      <c r="J8" s="44"/>
      <c r="K8" s="20"/>
      <c r="L8" s="45"/>
      <c r="M8" s="12"/>
      <c r="N8" s="12"/>
      <c r="O8" s="12"/>
      <c r="P8" s="17"/>
      <c r="Q8" s="21"/>
      <c r="R8" s="21"/>
      <c r="S8" s="35"/>
      <c r="T8" s="21"/>
      <c r="U8" s="21"/>
      <c r="V8" s="46"/>
      <c r="W8" s="20"/>
      <c r="X8" s="21">
        <v>2005</v>
      </c>
      <c r="Y8" s="21" t="s">
        <v>24</v>
      </c>
      <c r="Z8" s="43" t="s">
        <v>21</v>
      </c>
      <c r="AA8" s="21">
        <v>16</v>
      </c>
      <c r="AB8" s="21">
        <v>0</v>
      </c>
      <c r="AC8" s="21">
        <v>24</v>
      </c>
      <c r="AD8" s="21">
        <v>18</v>
      </c>
      <c r="AE8" s="21">
        <v>91</v>
      </c>
      <c r="AF8" s="29">
        <v>0.68930000000000002</v>
      </c>
      <c r="AG8" s="68">
        <v>132</v>
      </c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7"/>
      <c r="AS8" s="6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43"/>
      <c r="E9" s="21"/>
      <c r="F9" s="21"/>
      <c r="G9" s="21"/>
      <c r="H9" s="35"/>
      <c r="I9" s="21"/>
      <c r="J9" s="44"/>
      <c r="K9" s="20"/>
      <c r="L9" s="45"/>
      <c r="M9" s="12"/>
      <c r="N9" s="12"/>
      <c r="O9" s="12"/>
      <c r="P9" s="17"/>
      <c r="Q9" s="21"/>
      <c r="R9" s="21"/>
      <c r="S9" s="35"/>
      <c r="T9" s="21"/>
      <c r="U9" s="21"/>
      <c r="V9" s="46"/>
      <c r="W9" s="20"/>
      <c r="X9" s="21">
        <v>2006</v>
      </c>
      <c r="Y9" s="21" t="s">
        <v>14</v>
      </c>
      <c r="Z9" s="43" t="s">
        <v>21</v>
      </c>
      <c r="AA9" s="21">
        <v>18</v>
      </c>
      <c r="AB9" s="21">
        <v>1</v>
      </c>
      <c r="AC9" s="21">
        <v>21</v>
      </c>
      <c r="AD9" s="21">
        <v>18</v>
      </c>
      <c r="AE9" s="21">
        <v>104</v>
      </c>
      <c r="AF9" s="29">
        <v>0.73229999999999995</v>
      </c>
      <c r="AG9" s="68">
        <v>142</v>
      </c>
      <c r="AH9" s="12"/>
      <c r="AI9" s="12"/>
      <c r="AJ9" s="12"/>
      <c r="AK9" s="21" t="s">
        <v>38</v>
      </c>
      <c r="AL9" s="17"/>
      <c r="AM9" s="21"/>
      <c r="AN9" s="21"/>
      <c r="AO9" s="21"/>
      <c r="AP9" s="21"/>
      <c r="AQ9" s="21"/>
      <c r="AR9" s="47"/>
      <c r="AS9" s="6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>
        <v>2007</v>
      </c>
      <c r="C10" s="22" t="s">
        <v>16</v>
      </c>
      <c r="D10" s="43" t="s">
        <v>17</v>
      </c>
      <c r="E10" s="21">
        <v>12</v>
      </c>
      <c r="F10" s="21">
        <v>1</v>
      </c>
      <c r="G10" s="21">
        <v>1</v>
      </c>
      <c r="H10" s="35">
        <v>3</v>
      </c>
      <c r="I10" s="21">
        <v>36</v>
      </c>
      <c r="J10" s="44">
        <v>0.5</v>
      </c>
      <c r="K10" s="20">
        <v>72</v>
      </c>
      <c r="L10" s="45"/>
      <c r="M10" s="12"/>
      <c r="N10" s="12"/>
      <c r="O10" s="12"/>
      <c r="P10" s="17"/>
      <c r="Q10" s="21"/>
      <c r="R10" s="21"/>
      <c r="S10" s="35"/>
      <c r="T10" s="21"/>
      <c r="U10" s="21"/>
      <c r="V10" s="46"/>
      <c r="W10" s="20"/>
      <c r="X10" s="21"/>
      <c r="Y10" s="21"/>
      <c r="Z10" s="43"/>
      <c r="AA10" s="21"/>
      <c r="AB10" s="21"/>
      <c r="AC10" s="21"/>
      <c r="AD10" s="21"/>
      <c r="AE10" s="21"/>
      <c r="AF10" s="29"/>
      <c r="AG10" s="68"/>
      <c r="AH10" s="12"/>
      <c r="AI10" s="12"/>
      <c r="AJ10" s="12"/>
      <c r="AK10" s="21"/>
      <c r="AL10" s="17"/>
      <c r="AM10" s="21"/>
      <c r="AN10" s="21"/>
      <c r="AO10" s="21"/>
      <c r="AP10" s="21"/>
      <c r="AQ10" s="21"/>
      <c r="AR10" s="47"/>
      <c r="AS10" s="6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43"/>
      <c r="E11" s="21"/>
      <c r="F11" s="21"/>
      <c r="G11" s="21"/>
      <c r="H11" s="35"/>
      <c r="I11" s="21"/>
      <c r="J11" s="44"/>
      <c r="K11" s="20"/>
      <c r="L11" s="45"/>
      <c r="M11" s="12"/>
      <c r="N11" s="12"/>
      <c r="O11" s="12"/>
      <c r="P11" s="17"/>
      <c r="Q11" s="21"/>
      <c r="R11" s="21"/>
      <c r="S11" s="35"/>
      <c r="T11" s="21"/>
      <c r="U11" s="21"/>
      <c r="V11" s="46"/>
      <c r="W11" s="20"/>
      <c r="X11" s="21">
        <v>2008</v>
      </c>
      <c r="Y11" s="21" t="s">
        <v>26</v>
      </c>
      <c r="Z11" s="43" t="s">
        <v>22</v>
      </c>
      <c r="AA11" s="21">
        <v>11</v>
      </c>
      <c r="AB11" s="21">
        <v>1</v>
      </c>
      <c r="AC11" s="21">
        <v>16</v>
      </c>
      <c r="AD11" s="21">
        <v>8</v>
      </c>
      <c r="AE11" s="21">
        <v>45</v>
      </c>
      <c r="AF11" s="29">
        <v>0.53569999999999995</v>
      </c>
      <c r="AG11" s="68">
        <v>84</v>
      </c>
      <c r="AH11" s="12"/>
      <c r="AI11" s="12"/>
      <c r="AJ11" s="12"/>
      <c r="AK11" s="12"/>
      <c r="AL11" s="17"/>
      <c r="AM11" s="21">
        <v>2</v>
      </c>
      <c r="AN11" s="21">
        <v>0</v>
      </c>
      <c r="AO11" s="21">
        <v>0</v>
      </c>
      <c r="AP11" s="21">
        <v>1</v>
      </c>
      <c r="AQ11" s="21">
        <v>3</v>
      </c>
      <c r="AR11" s="47">
        <v>0.33329999999999999</v>
      </c>
      <c r="AS11" s="69">
        <v>9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/>
      <c r="C12" s="22"/>
      <c r="D12" s="43"/>
      <c r="E12" s="21"/>
      <c r="F12" s="21"/>
      <c r="G12" s="21"/>
      <c r="H12" s="35"/>
      <c r="I12" s="21"/>
      <c r="J12" s="44"/>
      <c r="K12" s="20"/>
      <c r="L12" s="45"/>
      <c r="M12" s="12"/>
      <c r="N12" s="12"/>
      <c r="O12" s="12"/>
      <c r="P12" s="17"/>
      <c r="Q12" s="21"/>
      <c r="R12" s="21"/>
      <c r="S12" s="35"/>
      <c r="T12" s="21"/>
      <c r="U12" s="21"/>
      <c r="V12" s="46"/>
      <c r="W12" s="20"/>
      <c r="X12" s="21">
        <v>2009</v>
      </c>
      <c r="Y12" s="21" t="s">
        <v>27</v>
      </c>
      <c r="Z12" s="43" t="s">
        <v>22</v>
      </c>
      <c r="AA12" s="21">
        <v>6</v>
      </c>
      <c r="AB12" s="21">
        <v>0</v>
      </c>
      <c r="AC12" s="21">
        <v>0</v>
      </c>
      <c r="AD12" s="21">
        <v>2</v>
      </c>
      <c r="AE12" s="21">
        <v>13</v>
      </c>
      <c r="AF12" s="29">
        <v>0.43330000000000002</v>
      </c>
      <c r="AG12" s="68">
        <v>30</v>
      </c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7"/>
      <c r="AS12" s="6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48" t="s">
        <v>33</v>
      </c>
      <c r="C13" s="49"/>
      <c r="D13" s="50"/>
      <c r="E13" s="51">
        <f>SUM(E4:E12)</f>
        <v>12</v>
      </c>
      <c r="F13" s="51">
        <f>SUM(F4:F12)</f>
        <v>1</v>
      </c>
      <c r="G13" s="51">
        <f>SUM(G4:G12)</f>
        <v>1</v>
      </c>
      <c r="H13" s="51">
        <f>SUM(H4:H12)</f>
        <v>3</v>
      </c>
      <c r="I13" s="51">
        <f>SUM(I4:I12)</f>
        <v>36</v>
      </c>
      <c r="J13" s="52">
        <f>PRODUCT(I13/K13)</f>
        <v>0.5</v>
      </c>
      <c r="K13" s="36">
        <f>SUM(K4:K12)</f>
        <v>72</v>
      </c>
      <c r="L13" s="16"/>
      <c r="M13" s="14"/>
      <c r="N13" s="53"/>
      <c r="O13" s="54"/>
      <c r="P13" s="17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36">
        <f>SUM(W4:W12)</f>
        <v>0</v>
      </c>
      <c r="X13" s="10" t="s">
        <v>33</v>
      </c>
      <c r="Y13" s="11"/>
      <c r="Z13" s="9"/>
      <c r="AA13" s="51">
        <f>SUM(AA4:AA12)</f>
        <v>115</v>
      </c>
      <c r="AB13" s="51">
        <f>SUM(AB4:AB12)</f>
        <v>4</v>
      </c>
      <c r="AC13" s="51">
        <f>SUM(AC4:AC12)</f>
        <v>137</v>
      </c>
      <c r="AD13" s="51">
        <f>SUM(AD4:AD12)</f>
        <v>96</v>
      </c>
      <c r="AE13" s="51">
        <f>SUM(AE4:AE12)</f>
        <v>544</v>
      </c>
      <c r="AF13" s="52">
        <f>PRODUCT(AE13/AG13)</f>
        <v>0.62385321100917435</v>
      </c>
      <c r="AG13" s="36">
        <f>SUM(AG4:AG12)</f>
        <v>872</v>
      </c>
      <c r="AH13" s="16"/>
      <c r="AI13" s="14"/>
      <c r="AJ13" s="53"/>
      <c r="AK13" s="54"/>
      <c r="AL13" s="17"/>
      <c r="AM13" s="51">
        <f>SUM(AM4:AM12)</f>
        <v>2</v>
      </c>
      <c r="AN13" s="51">
        <f>SUM(AN4:AN12)</f>
        <v>0</v>
      </c>
      <c r="AO13" s="51">
        <f>SUM(AO4:AO12)</f>
        <v>0</v>
      </c>
      <c r="AP13" s="51">
        <f>SUM(AP4:AP12)</f>
        <v>1</v>
      </c>
      <c r="AQ13" s="51">
        <f>SUM(AQ4:AQ12)</f>
        <v>3</v>
      </c>
      <c r="AR13" s="52">
        <f>PRODUCT(AQ13/AS13)</f>
        <v>0.33333333333333331</v>
      </c>
      <c r="AS13" s="42">
        <f>SUM(AS4:AS12)</f>
        <v>9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5"/>
      <c r="K14" s="20"/>
      <c r="L14" s="17"/>
      <c r="M14" s="17"/>
      <c r="N14" s="17"/>
      <c r="O14" s="17"/>
      <c r="P14" s="24"/>
      <c r="Q14" s="24"/>
      <c r="R14" s="26"/>
      <c r="S14" s="24"/>
      <c r="T14" s="24"/>
      <c r="U14" s="17"/>
      <c r="V14" s="17"/>
      <c r="W14" s="20"/>
      <c r="X14" s="24"/>
      <c r="Y14" s="24"/>
      <c r="Z14" s="24"/>
      <c r="AA14" s="24"/>
      <c r="AB14" s="24"/>
      <c r="AC14" s="24"/>
      <c r="AD14" s="24"/>
      <c r="AE14" s="24"/>
      <c r="AF14" s="25"/>
      <c r="AG14" s="20"/>
      <c r="AH14" s="17"/>
      <c r="AI14" s="17"/>
      <c r="AJ14" s="17"/>
      <c r="AK14" s="17"/>
      <c r="AL14" s="24"/>
      <c r="AM14" s="24"/>
      <c r="AN14" s="26"/>
      <c r="AO14" s="24"/>
      <c r="AP14" s="24"/>
      <c r="AQ14" s="17"/>
      <c r="AR14" s="17"/>
      <c r="AS14" s="2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5" t="s">
        <v>34</v>
      </c>
      <c r="C15" s="56"/>
      <c r="D15" s="57"/>
      <c r="E15" s="9" t="s">
        <v>2</v>
      </c>
      <c r="F15" s="12" t="s">
        <v>6</v>
      </c>
      <c r="G15" s="9" t="s">
        <v>4</v>
      </c>
      <c r="H15" s="12" t="s">
        <v>5</v>
      </c>
      <c r="I15" s="12" t="s">
        <v>8</v>
      </c>
      <c r="J15" s="12" t="s">
        <v>9</v>
      </c>
      <c r="K15" s="17"/>
      <c r="L15" s="12" t="s">
        <v>10</v>
      </c>
      <c r="M15" s="12" t="s">
        <v>11</v>
      </c>
      <c r="N15" s="12" t="s">
        <v>35</v>
      </c>
      <c r="O15" s="12" t="s">
        <v>36</v>
      </c>
      <c r="Q15" s="26"/>
      <c r="R15" s="26" t="s">
        <v>12</v>
      </c>
      <c r="S15" s="26"/>
      <c r="T15" s="24" t="s">
        <v>20</v>
      </c>
      <c r="U15" s="17"/>
      <c r="V15" s="20"/>
      <c r="W15" s="20"/>
      <c r="X15" s="58"/>
      <c r="Y15" s="58"/>
      <c r="Z15" s="58"/>
      <c r="AA15" s="58"/>
      <c r="AB15" s="58"/>
      <c r="AC15" s="26"/>
      <c r="AD15" s="26"/>
      <c r="AE15" s="26"/>
      <c r="AF15" s="24"/>
      <c r="AG15" s="24"/>
      <c r="AH15" s="24"/>
      <c r="AI15" s="24"/>
      <c r="AJ15" s="24"/>
      <c r="AK15" s="24"/>
      <c r="AM15" s="20"/>
      <c r="AN15" s="58"/>
      <c r="AO15" s="58"/>
      <c r="AP15" s="58"/>
      <c r="AQ15" s="58"/>
      <c r="AR15" s="58"/>
      <c r="AS15" s="58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7" t="s">
        <v>37</v>
      </c>
      <c r="C16" s="6"/>
      <c r="D16" s="28"/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60">
        <v>0</v>
      </c>
      <c r="K16" s="24">
        <v>0</v>
      </c>
      <c r="L16" s="61">
        <v>0</v>
      </c>
      <c r="M16" s="61">
        <v>0</v>
      </c>
      <c r="N16" s="61">
        <v>0</v>
      </c>
      <c r="O16" s="61">
        <v>0</v>
      </c>
      <c r="Q16" s="26"/>
      <c r="R16" s="26"/>
      <c r="S16" s="26"/>
      <c r="T16" s="24" t="s">
        <v>23</v>
      </c>
      <c r="U16" s="24"/>
      <c r="V16" s="24"/>
      <c r="W16" s="24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6"/>
      <c r="AO16" s="26"/>
      <c r="AP16" s="26"/>
      <c r="AQ16" s="26"/>
      <c r="AR16" s="26"/>
      <c r="AS16" s="26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2" t="s">
        <v>13</v>
      </c>
      <c r="C17" s="63"/>
      <c r="D17" s="64"/>
      <c r="E17" s="59">
        <f>PRODUCT(E13+Q13)</f>
        <v>12</v>
      </c>
      <c r="F17" s="59">
        <f>PRODUCT(F13+R13)</f>
        <v>1</v>
      </c>
      <c r="G17" s="59">
        <f>PRODUCT(G13+S13)</f>
        <v>1</v>
      </c>
      <c r="H17" s="59">
        <f>PRODUCT(H13+T13)</f>
        <v>3</v>
      </c>
      <c r="I17" s="59">
        <f>PRODUCT(I13+U13)</f>
        <v>36</v>
      </c>
      <c r="J17" s="60">
        <f>PRODUCT(I17/K17)</f>
        <v>0.5</v>
      </c>
      <c r="K17" s="24">
        <f>PRODUCT(K13+W13)</f>
        <v>72</v>
      </c>
      <c r="L17" s="61">
        <f>PRODUCT((F17+G17)/E17)</f>
        <v>0.16666666666666666</v>
      </c>
      <c r="M17" s="61">
        <f>PRODUCT(H17/E17)</f>
        <v>0.25</v>
      </c>
      <c r="N17" s="61">
        <f>PRODUCT((F17+G17+H17)/E17)</f>
        <v>0.41666666666666669</v>
      </c>
      <c r="O17" s="61">
        <f>PRODUCT(I17/E17)</f>
        <v>3</v>
      </c>
      <c r="Q17" s="26"/>
      <c r="R17" s="26"/>
      <c r="S17" s="26"/>
      <c r="T17" s="24" t="s">
        <v>15</v>
      </c>
      <c r="U17" s="24"/>
      <c r="V17" s="24"/>
      <c r="W17" s="24"/>
      <c r="X17" s="24"/>
      <c r="Y17" s="24"/>
      <c r="Z17" s="24"/>
      <c r="AA17" s="24"/>
      <c r="AB17" s="24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9" t="s">
        <v>30</v>
      </c>
      <c r="C18" s="18"/>
      <c r="D18" s="30"/>
      <c r="E18" s="59">
        <f>PRODUCT(AA13+AM13)</f>
        <v>117</v>
      </c>
      <c r="F18" s="59">
        <f>PRODUCT(AB13+AN13)</f>
        <v>4</v>
      </c>
      <c r="G18" s="59">
        <f>PRODUCT(AC13+AO13)</f>
        <v>137</v>
      </c>
      <c r="H18" s="59">
        <f>PRODUCT(AD13+AP13)</f>
        <v>97</v>
      </c>
      <c r="I18" s="59">
        <f>PRODUCT(AE13+AQ13)</f>
        <v>547</v>
      </c>
      <c r="J18" s="60">
        <f>PRODUCT(I18/K18)</f>
        <v>0.62088535754824059</v>
      </c>
      <c r="K18" s="17">
        <f>PRODUCT(AG13+AS13)</f>
        <v>881</v>
      </c>
      <c r="L18" s="61">
        <f>PRODUCT((F18+G18)/E18)</f>
        <v>1.2051282051282051</v>
      </c>
      <c r="M18" s="61">
        <f>PRODUCT(H18/E18)</f>
        <v>0.82905982905982911</v>
      </c>
      <c r="N18" s="61">
        <f>PRODUCT((F18+G18+H18)/E18)</f>
        <v>2.0341880341880341</v>
      </c>
      <c r="O18" s="61">
        <f>PRODUCT(I18/E18)</f>
        <v>4.6752136752136755</v>
      </c>
      <c r="Q18" s="26"/>
      <c r="R18" s="26"/>
      <c r="S18" s="24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26"/>
      <c r="AK18" s="24"/>
      <c r="AL18" s="17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5" t="s">
        <v>33</v>
      </c>
      <c r="C19" s="66"/>
      <c r="D19" s="67"/>
      <c r="E19" s="59">
        <f>SUM(E16:E18)</f>
        <v>129</v>
      </c>
      <c r="F19" s="59">
        <f t="shared" ref="F19:I19" si="0">SUM(F16:F18)</f>
        <v>5</v>
      </c>
      <c r="G19" s="59">
        <f t="shared" si="0"/>
        <v>138</v>
      </c>
      <c r="H19" s="59">
        <f t="shared" si="0"/>
        <v>100</v>
      </c>
      <c r="I19" s="59">
        <f t="shared" si="0"/>
        <v>583</v>
      </c>
      <c r="J19" s="60">
        <f>PRODUCT(I19/K19)</f>
        <v>0.61175236096537255</v>
      </c>
      <c r="K19" s="24">
        <f>SUM(K16:K18)</f>
        <v>953</v>
      </c>
      <c r="L19" s="61">
        <f>PRODUCT((F19+G19)/E19)</f>
        <v>1.1085271317829457</v>
      </c>
      <c r="M19" s="61">
        <f>PRODUCT(H19/E19)</f>
        <v>0.77519379844961245</v>
      </c>
      <c r="N19" s="61">
        <f>PRODUCT((F19+G19+H19)/E19)</f>
        <v>1.8837209302325582</v>
      </c>
      <c r="O19" s="61">
        <f>PRODUCT(I19/E19)</f>
        <v>4.5193798449612403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7"/>
      <c r="F20" s="17"/>
      <c r="G20" s="17"/>
      <c r="H20" s="17"/>
      <c r="I20" s="17"/>
      <c r="J20" s="24"/>
      <c r="K20" s="24"/>
      <c r="L20" s="17"/>
      <c r="M20" s="17"/>
      <c r="N20" s="17"/>
      <c r="O20" s="17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26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26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26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26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26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26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26"/>
      <c r="AK177" s="24"/>
      <c r="AL177" s="17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26"/>
      <c r="AK178" s="24"/>
      <c r="AL178" s="17"/>
    </row>
    <row r="179" spans="12:57" ht="14.25" x14ac:dyDescent="0.2">
      <c r="L179"/>
      <c r="M179"/>
      <c r="N179"/>
      <c r="O179"/>
      <c r="P179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26"/>
      <c r="AK179" s="24"/>
      <c r="AL179" s="17"/>
    </row>
    <row r="180" spans="12:57" ht="14.25" x14ac:dyDescent="0.2">
      <c r="L180"/>
      <c r="M180"/>
      <c r="N180"/>
      <c r="O180"/>
      <c r="P180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26"/>
      <c r="AK180" s="24"/>
      <c r="AL180" s="17"/>
    </row>
    <row r="181" spans="12:57" ht="14.25" x14ac:dyDescent="0.2">
      <c r="L181" s="17"/>
      <c r="M181" s="17"/>
      <c r="N181" s="17"/>
      <c r="O181" s="17"/>
      <c r="P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26"/>
      <c r="AK181" s="24"/>
      <c r="AL181" s="17"/>
    </row>
    <row r="182" spans="12:57" ht="14.25" x14ac:dyDescent="0.2">
      <c r="L182" s="17"/>
      <c r="M182" s="17"/>
      <c r="N182" s="17"/>
      <c r="O182" s="17"/>
      <c r="P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26"/>
      <c r="AK182" s="24"/>
      <c r="AL182" s="17"/>
    </row>
    <row r="183" spans="12:57" ht="14.25" x14ac:dyDescent="0.2">
      <c r="L183" s="17"/>
      <c r="M183" s="17"/>
      <c r="N183" s="17"/>
      <c r="O183" s="17"/>
      <c r="P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26"/>
      <c r="AK183" s="24"/>
      <c r="AL183" s="17"/>
    </row>
    <row r="184" spans="12:57" ht="14.25" x14ac:dyDescent="0.2">
      <c r="L184" s="17"/>
      <c r="M184" s="17"/>
      <c r="N184" s="17"/>
      <c r="O184" s="17"/>
      <c r="P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26"/>
      <c r="AK184" s="17"/>
      <c r="AL184" s="17"/>
    </row>
    <row r="185" spans="12:57" x14ac:dyDescent="0.25"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26"/>
    </row>
    <row r="186" spans="12:57" x14ac:dyDescent="0.25"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26"/>
    </row>
    <row r="187" spans="12:57" x14ac:dyDescent="0.25"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26"/>
    </row>
    <row r="188" spans="12:57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26"/>
      <c r="AK188"/>
      <c r="AL188"/>
    </row>
    <row r="189" spans="12:57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26"/>
      <c r="AK189"/>
      <c r="AL189"/>
    </row>
    <row r="190" spans="12:57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26"/>
      <c r="AK190"/>
      <c r="AL190"/>
    </row>
    <row r="191" spans="12:57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26"/>
      <c r="AK191"/>
      <c r="AL191"/>
    </row>
    <row r="192" spans="12:57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2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26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26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2018-11-18T11:19:17Z</dcterms:modified>
</cp:coreProperties>
</file>