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2" i="2" l="1"/>
  <c r="AQ12" i="2"/>
  <c r="AR12" i="2" s="1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E12" i="2"/>
  <c r="E16" i="2" s="1"/>
  <c r="M16" i="2" l="1"/>
  <c r="V12" i="2"/>
  <c r="E18" i="2"/>
  <c r="I18" i="2"/>
  <c r="K18" i="2"/>
  <c r="J18" i="2" s="1"/>
  <c r="J16" i="2"/>
  <c r="F16" i="2"/>
  <c r="J12" i="2"/>
  <c r="O16" i="2"/>
  <c r="K17" i="2"/>
  <c r="F17" i="2"/>
  <c r="H17" i="2"/>
  <c r="M17" i="2" s="1"/>
  <c r="H18" i="2"/>
  <c r="M18" i="2" s="1"/>
  <c r="O17" i="2"/>
  <c r="J17" i="2"/>
  <c r="AF12" i="2"/>
  <c r="O18" i="2" l="1"/>
  <c r="N17" i="2"/>
  <c r="N16" i="2"/>
  <c r="L16" i="2"/>
  <c r="L17" i="2"/>
  <c r="F18" i="2"/>
  <c r="N18" i="2" s="1"/>
  <c r="L18" i="2" l="1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<sst xmlns="http://schemas.openxmlformats.org/spreadsheetml/2006/main" count="87" uniqueCount="36">
  <si>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</si>
  <si>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</si>
  <si>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</si>
  <si>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</si>
  <si>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</si>
  <si>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</si>
  <si>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</si>
  <si>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</si>
  <si>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</si>
  <si>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</si>
  <si>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</si>
  <si>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</si>
  <si>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1.</t>
  </si>
  <si>
    <t>4.</t>
  </si>
  <si>
    <t>Seurat</t>
  </si>
  <si>
    <t>YKKÖSPESIS</t>
  </si>
  <si>
    <t xml:space="preserve">Aki-Pekka Rissanen </t>
  </si>
  <si>
    <t>5.</t>
  </si>
  <si>
    <t>KPK</t>
  </si>
  <si>
    <t>6.</t>
  </si>
  <si>
    <t>9.</t>
  </si>
  <si>
    <t>KiimU</t>
  </si>
  <si>
    <t>KiimU = Kiimingin Urheilijat  (1938)</t>
  </si>
  <si>
    <t>10.4.1980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</si>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</sst>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0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" t="s">
        <v>16</v>
      </c>
      <c r="C1" s="3"/>
      <c r="D1" s="4"/>
      <c r="E1" s="5" t="s">
        <v>23</v>
      </c>
      <c r="F1" s="35"/>
      <c r="G1" s="36"/>
      <c r="H1" s="3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5"/>
      <c r="AB1" s="35"/>
      <c r="AC1" s="36"/>
      <c r="AD1" s="3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7" t="s">
        <v>15</v>
      </c>
      <c r="C2" s="38"/>
      <c r="D2" s="39"/>
      <c r="E2" s="9" t="s">
        <v>7</v>
      </c>
      <c r="F2" s="10"/>
      <c r="G2" s="10"/>
      <c r="H2" s="10"/>
      <c r="I2" s="16"/>
      <c r="J2" s="11"/>
      <c r="K2" s="34"/>
      <c r="L2" s="18" t="s">
        <v>24</v>
      </c>
      <c r="M2" s="10"/>
      <c r="N2" s="10"/>
      <c r="O2" s="17"/>
      <c r="P2" s="15"/>
      <c r="Q2" s="18" t="s">
        <v>25</v>
      </c>
      <c r="R2" s="10"/>
      <c r="S2" s="10"/>
      <c r="T2" s="10"/>
      <c r="U2" s="16"/>
      <c r="V2" s="17"/>
      <c r="W2" s="15"/>
      <c r="X2" s="40" t="s">
        <v>26</v>
      </c>
      <c r="Y2" s="41"/>
      <c r="Z2" s="42"/>
      <c r="AA2" s="9" t="s">
        <v>7</v>
      </c>
      <c r="AB2" s="10"/>
      <c r="AC2" s="10"/>
      <c r="AD2" s="10"/>
      <c r="AE2" s="16"/>
      <c r="AF2" s="11"/>
      <c r="AG2" s="34"/>
      <c r="AH2" s="18" t="s">
        <v>27</v>
      </c>
      <c r="AI2" s="10"/>
      <c r="AJ2" s="10"/>
      <c r="AK2" s="17"/>
      <c r="AL2" s="15"/>
      <c r="AM2" s="18" t="s">
        <v>25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28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28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3"/>
      <c r="I4" s="23"/>
      <c r="J4" s="44"/>
      <c r="K4" s="22"/>
      <c r="L4" s="45"/>
      <c r="M4" s="14"/>
      <c r="N4" s="14"/>
      <c r="O4" s="14"/>
      <c r="P4" s="19"/>
      <c r="Q4" s="23"/>
      <c r="R4" s="23"/>
      <c r="S4" s="33"/>
      <c r="T4" s="23"/>
      <c r="U4" s="23"/>
      <c r="V4" s="46"/>
      <c r="W4" s="22"/>
      <c r="X4" s="23">
        <v>2001</v>
      </c>
      <c r="Y4" s="23" t="s">
        <v>12</v>
      </c>
      <c r="Z4" s="2" t="s">
        <v>21</v>
      </c>
      <c r="AA4" s="23">
        <v>17</v>
      </c>
      <c r="AB4" s="23">
        <v>1</v>
      </c>
      <c r="AC4" s="23">
        <v>9</v>
      </c>
      <c r="AD4" s="23">
        <v>8</v>
      </c>
      <c r="AE4" s="23">
        <v>53</v>
      </c>
      <c r="AF4" s="30">
        <v>0.61619999999999997</v>
      </c>
      <c r="AG4" s="68">
        <v>86</v>
      </c>
      <c r="AH4" s="14"/>
      <c r="AI4" s="14"/>
      <c r="AJ4" s="14"/>
      <c r="AK4" s="14"/>
      <c r="AL4" s="19"/>
      <c r="AM4" s="23">
        <v>10</v>
      </c>
      <c r="AN4" s="23">
        <v>0</v>
      </c>
      <c r="AO4" s="23">
        <v>1</v>
      </c>
      <c r="AP4" s="23">
        <v>0</v>
      </c>
      <c r="AQ4" s="23">
        <v>22</v>
      </c>
      <c r="AR4" s="47">
        <v>0.4</v>
      </c>
      <c r="AS4" s="69">
        <v>55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2002</v>
      </c>
      <c r="C5" s="24" t="s">
        <v>17</v>
      </c>
      <c r="D5" s="2" t="s">
        <v>18</v>
      </c>
      <c r="E5" s="23">
        <v>21</v>
      </c>
      <c r="F5" s="23">
        <v>0</v>
      </c>
      <c r="G5" s="23">
        <v>4</v>
      </c>
      <c r="H5" s="33">
        <v>8</v>
      </c>
      <c r="I5" s="23">
        <v>47</v>
      </c>
      <c r="J5" s="44">
        <v>0.3949579831932773</v>
      </c>
      <c r="K5" s="22">
        <v>119</v>
      </c>
      <c r="L5" s="45"/>
      <c r="M5" s="14"/>
      <c r="N5" s="14"/>
      <c r="O5" s="14"/>
      <c r="P5" s="19"/>
      <c r="Q5" s="23">
        <v>2</v>
      </c>
      <c r="R5" s="23">
        <v>0</v>
      </c>
      <c r="S5" s="33">
        <v>1</v>
      </c>
      <c r="T5" s="23">
        <v>0</v>
      </c>
      <c r="U5" s="23">
        <v>4</v>
      </c>
      <c r="V5" s="46">
        <v>0.36399999999999999</v>
      </c>
      <c r="W5" s="22">
        <v>11</v>
      </c>
      <c r="X5" s="23"/>
      <c r="Y5" s="24"/>
      <c r="Z5" s="2"/>
      <c r="AA5" s="23"/>
      <c r="AB5" s="23"/>
      <c r="AC5" s="23"/>
      <c r="AD5" s="33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2003</v>
      </c>
      <c r="C6" s="24" t="s">
        <v>19</v>
      </c>
      <c r="D6" s="2" t="s">
        <v>18</v>
      </c>
      <c r="E6" s="23">
        <v>20</v>
      </c>
      <c r="F6" s="23">
        <v>1</v>
      </c>
      <c r="G6" s="23">
        <v>7</v>
      </c>
      <c r="H6" s="33">
        <v>3</v>
      </c>
      <c r="I6" s="23">
        <v>55</v>
      </c>
      <c r="J6" s="44">
        <v>0.5</v>
      </c>
      <c r="K6" s="22">
        <v>110</v>
      </c>
      <c r="L6" s="45"/>
      <c r="M6" s="14"/>
      <c r="N6" s="14"/>
      <c r="O6" s="14"/>
      <c r="P6" s="19"/>
      <c r="Q6" s="23">
        <v>2</v>
      </c>
      <c r="R6" s="23">
        <v>0</v>
      </c>
      <c r="S6" s="33">
        <v>0</v>
      </c>
      <c r="T6" s="23">
        <v>0</v>
      </c>
      <c r="U6" s="23">
        <v>1</v>
      </c>
      <c r="V6" s="46">
        <v>0.14299999999999999</v>
      </c>
      <c r="W6" s="22">
        <v>7</v>
      </c>
      <c r="X6" s="23"/>
      <c r="Y6" s="24"/>
      <c r="Z6" s="2"/>
      <c r="AA6" s="23"/>
      <c r="AB6" s="23"/>
      <c r="AC6" s="23"/>
      <c r="AD6" s="33"/>
      <c r="AE6" s="23"/>
      <c r="AF6" s="4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2004</v>
      </c>
      <c r="C7" s="24" t="s">
        <v>20</v>
      </c>
      <c r="D7" s="2" t="s">
        <v>18</v>
      </c>
      <c r="E7" s="23">
        <v>22</v>
      </c>
      <c r="F7" s="23">
        <v>0</v>
      </c>
      <c r="G7" s="23">
        <v>1</v>
      </c>
      <c r="H7" s="33">
        <v>8</v>
      </c>
      <c r="I7" s="23">
        <v>49</v>
      </c>
      <c r="J7" s="44">
        <v>0.39200000000000002</v>
      </c>
      <c r="K7" s="22">
        <v>125</v>
      </c>
      <c r="L7" s="45"/>
      <c r="M7" s="14"/>
      <c r="N7" s="14"/>
      <c r="O7" s="14"/>
      <c r="P7" s="19"/>
      <c r="Q7" s="23"/>
      <c r="R7" s="23"/>
      <c r="S7" s="33"/>
      <c r="T7" s="23"/>
      <c r="U7" s="23"/>
      <c r="V7" s="46"/>
      <c r="W7" s="22"/>
      <c r="X7" s="23"/>
      <c r="Y7" s="24"/>
      <c r="Z7" s="2"/>
      <c r="AA7" s="23"/>
      <c r="AB7" s="23"/>
      <c r="AC7" s="23"/>
      <c r="AD7" s="33"/>
      <c r="AE7" s="23"/>
      <c r="AF7" s="4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>
        <v>2005</v>
      </c>
      <c r="C8" s="24" t="s">
        <v>20</v>
      </c>
      <c r="D8" s="2" t="s">
        <v>18</v>
      </c>
      <c r="E8" s="23">
        <v>10</v>
      </c>
      <c r="F8" s="23">
        <v>0</v>
      </c>
      <c r="G8" s="23">
        <v>2</v>
      </c>
      <c r="H8" s="33">
        <v>3</v>
      </c>
      <c r="I8" s="23">
        <v>7</v>
      </c>
      <c r="J8" s="44">
        <v>0.1891891891891892</v>
      </c>
      <c r="K8" s="22">
        <v>37</v>
      </c>
      <c r="L8" s="45"/>
      <c r="M8" s="14"/>
      <c r="N8" s="14"/>
      <c r="O8" s="14"/>
      <c r="P8" s="19"/>
      <c r="Q8" s="23"/>
      <c r="R8" s="23"/>
      <c r="S8" s="33"/>
      <c r="T8" s="23"/>
      <c r="U8" s="23"/>
      <c r="V8" s="46"/>
      <c r="W8" s="22"/>
      <c r="X8" s="23">
        <v>2005</v>
      </c>
      <c r="Y8" s="23" t="s">
        <v>34</v>
      </c>
      <c r="Z8" s="2" t="s">
        <v>21</v>
      </c>
      <c r="AA8" s="23">
        <v>4</v>
      </c>
      <c r="AB8" s="23">
        <v>0</v>
      </c>
      <c r="AC8" s="23">
        <v>6</v>
      </c>
      <c r="AD8" s="23">
        <v>1</v>
      </c>
      <c r="AE8" s="23">
        <v>16</v>
      </c>
      <c r="AF8" s="30">
        <v>0.5</v>
      </c>
      <c r="AG8" s="68">
        <v>32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7"/>
      <c r="AS8" s="6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2007</v>
      </c>
      <c r="C9" s="23"/>
      <c r="D9" s="2" t="s">
        <v>21</v>
      </c>
      <c r="E9" s="23"/>
      <c r="F9" s="23"/>
      <c r="G9" s="23"/>
      <c r="H9" s="33"/>
      <c r="I9" s="23"/>
      <c r="J9" s="44"/>
      <c r="K9" s="22"/>
      <c r="L9" s="45"/>
      <c r="M9" s="14"/>
      <c r="N9" s="14"/>
      <c r="O9" s="14"/>
      <c r="P9" s="19"/>
      <c r="Q9" s="23">
        <v>3</v>
      </c>
      <c r="R9" s="23">
        <v>0</v>
      </c>
      <c r="S9" s="33">
        <v>0</v>
      </c>
      <c r="T9" s="23">
        <v>0</v>
      </c>
      <c r="U9" s="23">
        <v>9</v>
      </c>
      <c r="V9" s="46">
        <v>0.45</v>
      </c>
      <c r="W9" s="22">
        <v>20</v>
      </c>
      <c r="X9" s="23">
        <v>2007</v>
      </c>
      <c r="Y9" s="23" t="s">
        <v>12</v>
      </c>
      <c r="Z9" s="2" t="s">
        <v>21</v>
      </c>
      <c r="AA9" s="23">
        <v>15</v>
      </c>
      <c r="AB9" s="23">
        <v>1</v>
      </c>
      <c r="AC9" s="23">
        <v>11</v>
      </c>
      <c r="AD9" s="23">
        <v>13</v>
      </c>
      <c r="AE9" s="23">
        <v>62</v>
      </c>
      <c r="AF9" s="30">
        <v>0.60189999999999999</v>
      </c>
      <c r="AG9" s="68">
        <v>103</v>
      </c>
      <c r="AH9" s="14"/>
      <c r="AI9" s="14"/>
      <c r="AJ9" s="14"/>
      <c r="AK9" s="14"/>
      <c r="AL9" s="19"/>
      <c r="AM9" s="23">
        <v>6</v>
      </c>
      <c r="AN9" s="23">
        <v>0</v>
      </c>
      <c r="AO9" s="23">
        <v>1</v>
      </c>
      <c r="AP9" s="23">
        <v>2</v>
      </c>
      <c r="AQ9" s="23">
        <v>15</v>
      </c>
      <c r="AR9" s="47">
        <v>0.41660000000000003</v>
      </c>
      <c r="AS9" s="69">
        <v>36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3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3"/>
      <c r="T10" s="23"/>
      <c r="U10" s="23"/>
      <c r="V10" s="46"/>
      <c r="W10" s="22"/>
      <c r="X10" s="23">
        <v>2008</v>
      </c>
      <c r="Y10" s="23" t="s">
        <v>13</v>
      </c>
      <c r="Z10" s="2" t="s">
        <v>21</v>
      </c>
      <c r="AA10" s="23">
        <v>11</v>
      </c>
      <c r="AB10" s="23">
        <v>0</v>
      </c>
      <c r="AC10" s="23">
        <v>4</v>
      </c>
      <c r="AD10" s="23">
        <v>4</v>
      </c>
      <c r="AE10" s="23">
        <v>41</v>
      </c>
      <c r="AF10" s="30">
        <v>0.50609999999999999</v>
      </c>
      <c r="AG10" s="68">
        <v>81</v>
      </c>
      <c r="AH10" s="14"/>
      <c r="AI10" s="14"/>
      <c r="AJ10" s="14"/>
      <c r="AK10" s="14"/>
      <c r="AL10" s="19"/>
      <c r="AM10" s="23">
        <v>2</v>
      </c>
      <c r="AN10" s="23">
        <v>0</v>
      </c>
      <c r="AO10" s="23">
        <v>0</v>
      </c>
      <c r="AP10" s="23">
        <v>0</v>
      </c>
      <c r="AQ10" s="23">
        <v>2</v>
      </c>
      <c r="AR10" s="47">
        <v>0.2</v>
      </c>
      <c r="AS10" s="69">
        <v>10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3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3"/>
      <c r="T11" s="23"/>
      <c r="U11" s="23"/>
      <c r="V11" s="46"/>
      <c r="W11" s="22"/>
      <c r="X11" s="23">
        <v>2009</v>
      </c>
      <c r="Y11" s="23" t="s">
        <v>12</v>
      </c>
      <c r="Z11" s="2" t="s">
        <v>21</v>
      </c>
      <c r="AA11" s="23"/>
      <c r="AB11" s="23"/>
      <c r="AC11" s="23"/>
      <c r="AD11" s="23"/>
      <c r="AE11" s="23"/>
      <c r="AF11" s="30"/>
      <c r="AG11" s="68"/>
      <c r="AH11" s="14"/>
      <c r="AI11" s="14"/>
      <c r="AJ11" s="14"/>
      <c r="AK11" s="14"/>
      <c r="AL11" s="19"/>
      <c r="AM11" s="23">
        <v>2</v>
      </c>
      <c r="AN11" s="23">
        <v>0</v>
      </c>
      <c r="AO11" s="23">
        <v>0</v>
      </c>
      <c r="AP11" s="23">
        <v>0</v>
      </c>
      <c r="AQ11" s="23">
        <v>4</v>
      </c>
      <c r="AR11" s="47">
        <v>0.36359999999999998</v>
      </c>
      <c r="AS11" s="69">
        <v>11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ht="14.25" x14ac:dyDescent="0.2">
      <c r="A12" s="25"/>
      <c r="B12" s="48" t="s">
        <v>29</v>
      </c>
      <c r="C12" s="49"/>
      <c r="D12" s="50"/>
      <c r="E12" s="51">
        <f>SUM(E4:E11)</f>
        <v>73</v>
      </c>
      <c r="F12" s="51">
        <f>SUM(F4:F11)</f>
        <v>1</v>
      </c>
      <c r="G12" s="51">
        <f>SUM(G4:G11)</f>
        <v>14</v>
      </c>
      <c r="H12" s="51">
        <f>SUM(H4:H11)</f>
        <v>22</v>
      </c>
      <c r="I12" s="51">
        <f>SUM(I4:I11)</f>
        <v>158</v>
      </c>
      <c r="J12" s="52">
        <f>PRODUCT(I12/K12)</f>
        <v>0.40409207161125321</v>
      </c>
      <c r="K12" s="34">
        <f>SUM(K4:K11)</f>
        <v>391</v>
      </c>
      <c r="L12" s="18"/>
      <c r="M12" s="16"/>
      <c r="N12" s="53"/>
      <c r="O12" s="54"/>
      <c r="P12" s="19"/>
      <c r="Q12" s="51">
        <f>SUM(Q4:Q11)</f>
        <v>7</v>
      </c>
      <c r="R12" s="51">
        <f>SUM(R4:R11)</f>
        <v>0</v>
      </c>
      <c r="S12" s="51">
        <f>SUM(S4:S11)</f>
        <v>1</v>
      </c>
      <c r="T12" s="51">
        <f>SUM(T4:T11)</f>
        <v>0</v>
      </c>
      <c r="U12" s="51">
        <f>SUM(U4:U11)</f>
        <v>14</v>
      </c>
      <c r="V12" s="52">
        <f>PRODUCT(U12/W12)</f>
        <v>0.36842105263157893</v>
      </c>
      <c r="W12" s="34">
        <f>SUM(W4:W11)</f>
        <v>38</v>
      </c>
      <c r="X12" s="12" t="s">
        <v>29</v>
      </c>
      <c r="Y12" s="13"/>
      <c r="Z12" s="11"/>
      <c r="AA12" s="51">
        <f>SUM(AA4:AA11)</f>
        <v>47</v>
      </c>
      <c r="AB12" s="51">
        <f>SUM(AB4:AB11)</f>
        <v>2</v>
      </c>
      <c r="AC12" s="51">
        <f>SUM(AC4:AC11)</f>
        <v>30</v>
      </c>
      <c r="AD12" s="51">
        <f>SUM(AD4:AD11)</f>
        <v>26</v>
      </c>
      <c r="AE12" s="51">
        <f>SUM(AE4:AE11)</f>
        <v>172</v>
      </c>
      <c r="AF12" s="52">
        <f>PRODUCT(AE12/AG12)</f>
        <v>0.56953642384105962</v>
      </c>
      <c r="AG12" s="34">
        <f>SUM(AG4:AG11)</f>
        <v>302</v>
      </c>
      <c r="AH12" s="18"/>
      <c r="AI12" s="16"/>
      <c r="AJ12" s="53"/>
      <c r="AK12" s="54"/>
      <c r="AL12" s="19"/>
      <c r="AM12" s="51">
        <f>SUM(AM4:AM11)</f>
        <v>20</v>
      </c>
      <c r="AN12" s="51">
        <f>SUM(AN4:AN11)</f>
        <v>0</v>
      </c>
      <c r="AO12" s="51">
        <f>SUM(AO4:AO11)</f>
        <v>2</v>
      </c>
      <c r="AP12" s="51">
        <f>SUM(AP4:AP11)</f>
        <v>2</v>
      </c>
      <c r="AQ12" s="51">
        <f>SUM(AQ4:AQ11)</f>
        <v>43</v>
      </c>
      <c r="AR12" s="52">
        <f>PRODUCT(AQ12/AS12)</f>
        <v>0.38392857142857145</v>
      </c>
      <c r="AS12" s="43">
        <f>SUM(AS4:AS11)</f>
        <v>112</v>
      </c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6"/>
      <c r="K13" s="22"/>
      <c r="L13" s="19"/>
      <c r="M13" s="19"/>
      <c r="N13" s="19"/>
      <c r="O13" s="19"/>
      <c r="P13" s="25"/>
      <c r="Q13" s="25"/>
      <c r="R13" s="27"/>
      <c r="S13" s="25"/>
      <c r="T13" s="25"/>
      <c r="U13" s="19"/>
      <c r="V13" s="19"/>
      <c r="W13" s="22"/>
      <c r="X13" s="25"/>
      <c r="Y13" s="25"/>
      <c r="Z13" s="25"/>
      <c r="AA13" s="25"/>
      <c r="AB13" s="25"/>
      <c r="AC13" s="25"/>
      <c r="AD13" s="25"/>
      <c r="AE13" s="25"/>
      <c r="AF13" s="26"/>
      <c r="AG13" s="22"/>
      <c r="AH13" s="19"/>
      <c r="AI13" s="19"/>
      <c r="AJ13" s="19"/>
      <c r="AK13" s="19"/>
      <c r="AL13" s="25"/>
      <c r="AM13" s="25"/>
      <c r="AN13" s="27"/>
      <c r="AO13" s="25"/>
      <c r="AP13" s="25"/>
      <c r="AQ13" s="19"/>
      <c r="AR13" s="19"/>
      <c r="AS13" s="22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55" t="s">
        <v>30</v>
      </c>
      <c r="C14" s="56"/>
      <c r="D14" s="57"/>
      <c r="E14" s="11" t="s">
        <v>2</v>
      </c>
      <c r="F14" s="14" t="s">
        <v>6</v>
      </c>
      <c r="G14" s="11" t="s">
        <v>4</v>
      </c>
      <c r="H14" s="14" t="s">
        <v>5</v>
      </c>
      <c r="I14" s="14" t="s">
        <v>8</v>
      </c>
      <c r="J14" s="14" t="s">
        <v>9</v>
      </c>
      <c r="K14" s="19"/>
      <c r="L14" s="14" t="s">
        <v>10</v>
      </c>
      <c r="M14" s="14" t="s">
        <v>11</v>
      </c>
      <c r="N14" s="14" t="s">
        <v>31</v>
      </c>
      <c r="O14" s="14" t="s">
        <v>32</v>
      </c>
      <c r="Q14" s="27"/>
      <c r="R14" s="27" t="s">
        <v>14</v>
      </c>
      <c r="S14" s="27"/>
      <c r="T14" s="25" t="s">
        <v>35</v>
      </c>
      <c r="U14" s="25"/>
      <c r="V14" s="25"/>
      <c r="W14" s="25"/>
      <c r="X14" s="27"/>
      <c r="Y14" s="27"/>
      <c r="Z14" s="27"/>
      <c r="AA14" s="58"/>
      <c r="AB14" s="58"/>
      <c r="AC14" s="27"/>
      <c r="AD14" s="27"/>
      <c r="AE14" s="27"/>
      <c r="AF14" s="25"/>
      <c r="AG14" s="25"/>
      <c r="AH14" s="25"/>
      <c r="AI14" s="25"/>
      <c r="AJ14" s="25"/>
      <c r="AK14" s="25"/>
      <c r="AM14" s="22"/>
      <c r="AN14" s="58"/>
      <c r="AO14" s="58"/>
      <c r="AP14" s="58"/>
      <c r="AQ14" s="58"/>
      <c r="AR14" s="58"/>
      <c r="AS14" s="58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8" t="s">
        <v>33</v>
      </c>
      <c r="C15" s="8"/>
      <c r="D15" s="29"/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60">
        <v>0</v>
      </c>
      <c r="K15" s="25">
        <v>0</v>
      </c>
      <c r="L15" s="61">
        <v>0</v>
      </c>
      <c r="M15" s="61">
        <v>0</v>
      </c>
      <c r="N15" s="61">
        <v>0</v>
      </c>
      <c r="O15" s="61">
        <v>0</v>
      </c>
      <c r="Q15" s="27"/>
      <c r="R15" s="27"/>
      <c r="S15" s="27"/>
      <c r="T15" s="32" t="s">
        <v>22</v>
      </c>
      <c r="U15" s="19"/>
      <c r="V15" s="22"/>
      <c r="W15" s="22"/>
      <c r="X15" s="58"/>
      <c r="Y15" s="58"/>
      <c r="Z15" s="58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5"/>
      <c r="AL15" s="25"/>
      <c r="AM15" s="25"/>
      <c r="AN15" s="27"/>
      <c r="AO15" s="27"/>
      <c r="AP15" s="27"/>
      <c r="AQ15" s="27"/>
      <c r="AR15" s="27"/>
      <c r="AS15" s="27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62" t="s">
        <v>15</v>
      </c>
      <c r="C16" s="63"/>
      <c r="D16" s="64"/>
      <c r="E16" s="59">
        <f>PRODUCT(E12+Q12)</f>
        <v>80</v>
      </c>
      <c r="F16" s="59">
        <f>PRODUCT(F12+R12)</f>
        <v>1</v>
      </c>
      <c r="G16" s="59">
        <f>PRODUCT(G12+S12)</f>
        <v>15</v>
      </c>
      <c r="H16" s="59">
        <f>PRODUCT(H12+T12)</f>
        <v>22</v>
      </c>
      <c r="I16" s="59">
        <f>PRODUCT(I12+U12)</f>
        <v>172</v>
      </c>
      <c r="J16" s="60">
        <f>PRODUCT(I16/K16)</f>
        <v>0.40093240093240096</v>
      </c>
      <c r="K16" s="25">
        <f>PRODUCT(K12+W12)</f>
        <v>429</v>
      </c>
      <c r="L16" s="61">
        <f>PRODUCT((F16+G16)/E16)</f>
        <v>0.2</v>
      </c>
      <c r="M16" s="61">
        <f>PRODUCT(H16/E16)</f>
        <v>0.27500000000000002</v>
      </c>
      <c r="N16" s="61">
        <f>PRODUCT((F16+G16+H16)/E16)</f>
        <v>0.47499999999999998</v>
      </c>
      <c r="O16" s="61">
        <f>PRODUCT(I16/E16)</f>
        <v>2.15</v>
      </c>
      <c r="Q16" s="27"/>
      <c r="R16" s="27"/>
      <c r="S16" s="27"/>
      <c r="T16" s="19"/>
      <c r="U16" s="25"/>
      <c r="V16" s="25"/>
      <c r="W16" s="25"/>
      <c r="X16" s="25"/>
      <c r="Y16" s="25"/>
      <c r="Z16" s="25"/>
      <c r="AA16" s="25"/>
      <c r="AB16" s="25"/>
      <c r="AC16" s="27"/>
      <c r="AD16" s="27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1" t="s">
        <v>26</v>
      </c>
      <c r="C17" s="20"/>
      <c r="D17" s="31"/>
      <c r="E17" s="59">
        <f>PRODUCT(AA12+AM12)</f>
        <v>67</v>
      </c>
      <c r="F17" s="59">
        <f>PRODUCT(AB12+AN12)</f>
        <v>2</v>
      </c>
      <c r="G17" s="59">
        <f>PRODUCT(AC12+AO12)</f>
        <v>32</v>
      </c>
      <c r="H17" s="59">
        <f>PRODUCT(AD12+AP12)</f>
        <v>28</v>
      </c>
      <c r="I17" s="59">
        <f>PRODUCT(AE12+AQ12)</f>
        <v>215</v>
      </c>
      <c r="J17" s="60">
        <f>PRODUCT(I17/K17)</f>
        <v>0.51932367149758452</v>
      </c>
      <c r="K17" s="19">
        <f>PRODUCT(AG12+AS12)</f>
        <v>414</v>
      </c>
      <c r="L17" s="61">
        <f>PRODUCT((F17+G17)/E17)</f>
        <v>0.5074626865671642</v>
      </c>
      <c r="M17" s="61">
        <f>PRODUCT(H17/E17)</f>
        <v>0.41791044776119401</v>
      </c>
      <c r="N17" s="61">
        <f>PRODUCT((F17+G17+H17)/E17)</f>
        <v>0.92537313432835822</v>
      </c>
      <c r="O17" s="61">
        <f>PRODUCT(I17/E17)</f>
        <v>3.2089552238805972</v>
      </c>
      <c r="Q17" s="27"/>
      <c r="R17" s="27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7"/>
      <c r="AI17" s="27"/>
      <c r="AJ17" s="27"/>
      <c r="AK17" s="25"/>
      <c r="AL17" s="19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65" t="s">
        <v>29</v>
      </c>
      <c r="C18" s="66"/>
      <c r="D18" s="67"/>
      <c r="E18" s="59">
        <f>SUM(E15:E17)</f>
        <v>147</v>
      </c>
      <c r="F18" s="59">
        <f t="shared" ref="F18:I18" si="0">SUM(F15:F17)</f>
        <v>3</v>
      </c>
      <c r="G18" s="59">
        <f t="shared" si="0"/>
        <v>47</v>
      </c>
      <c r="H18" s="59">
        <f t="shared" si="0"/>
        <v>50</v>
      </c>
      <c r="I18" s="59">
        <f t="shared" si="0"/>
        <v>387</v>
      </c>
      <c r="J18" s="60">
        <f>PRODUCT(I18/K18)</f>
        <v>0.45907473309608543</v>
      </c>
      <c r="K18" s="25">
        <f>SUM(K15:K17)</f>
        <v>843</v>
      </c>
      <c r="L18" s="61">
        <f>PRODUCT((F18+G18)/E18)</f>
        <v>0.3401360544217687</v>
      </c>
      <c r="M18" s="61">
        <f>PRODUCT(H18/E18)</f>
        <v>0.3401360544217687</v>
      </c>
      <c r="N18" s="61">
        <f>PRODUCT((F18+G18+H18)/E18)</f>
        <v>0.68027210884353739</v>
      </c>
      <c r="O18" s="61">
        <f>PRODUCT(I18/E18)</f>
        <v>2.6326530612244898</v>
      </c>
      <c r="Q18" s="19"/>
      <c r="R18" s="19"/>
      <c r="S18" s="19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7"/>
      <c r="AI18" s="27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19"/>
      <c r="F19" s="19"/>
      <c r="G19" s="19"/>
      <c r="H19" s="19"/>
      <c r="I19" s="19"/>
      <c r="J19" s="25"/>
      <c r="K19" s="25"/>
      <c r="L19" s="19"/>
      <c r="M19" s="19"/>
      <c r="N19" s="19"/>
      <c r="O19" s="19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7"/>
      <c r="AI19" s="27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7"/>
      <c r="AI20" s="27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7"/>
      <c r="AI21" s="27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7"/>
      <c r="AI22" s="27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7"/>
      <c r="AI23" s="27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7"/>
      <c r="AI24" s="27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7"/>
      <c r="AI25" s="27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7"/>
      <c r="AI26" s="27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7"/>
      <c r="AI57" s="27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7"/>
      <c r="AI58" s="27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7"/>
      <c r="AI59" s="27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7"/>
      <c r="AI60" s="27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7"/>
      <c r="AI61" s="27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7"/>
      <c r="AI62" s="27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7"/>
      <c r="AI63" s="27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7"/>
      <c r="AI64" s="27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7"/>
      <c r="AI65" s="27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7"/>
      <c r="AI66" s="27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7"/>
      <c r="AI67" s="27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7"/>
      <c r="AI91" s="27"/>
      <c r="AJ91" s="27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7"/>
      <c r="AI92" s="27"/>
      <c r="AJ92" s="27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7"/>
      <c r="AI93" s="27"/>
      <c r="AJ93" s="27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7"/>
      <c r="AI94" s="27"/>
      <c r="AJ94" s="27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7"/>
      <c r="AI95" s="27"/>
      <c r="AJ95" s="27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7"/>
      <c r="AI96" s="27"/>
      <c r="AJ96" s="27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7"/>
      <c r="AI97" s="27"/>
      <c r="AJ97" s="27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7"/>
      <c r="AI98" s="27"/>
      <c r="AJ98" s="27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7"/>
      <c r="AI99" s="27"/>
      <c r="AJ99" s="27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7"/>
      <c r="AI100" s="27"/>
      <c r="AJ100" s="27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7"/>
      <c r="AI101" s="27"/>
      <c r="AJ101" s="27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7"/>
      <c r="AI102" s="27"/>
      <c r="AJ102" s="27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5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5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5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19"/>
      <c r="AL183" s="19"/>
    </row>
    <row r="184" spans="12:38" x14ac:dyDescent="0.25"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sortState ref="T14:Z15">
    <sortCondition descending="1" ref="T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2018-11-18T13:11:26Z</dcterms:modified>
</cp:coreProperties>
</file>