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31" i="4" l="1"/>
  <c r="N31" i="4"/>
  <c r="M31" i="4"/>
  <c r="L31" i="4"/>
  <c r="AG27" i="4"/>
  <c r="AG28" i="4" s="1"/>
  <c r="K31" i="4"/>
  <c r="AS28" i="4"/>
  <c r="AQ28" i="4"/>
  <c r="AP28" i="4"/>
  <c r="AO28" i="4"/>
  <c r="AN28" i="4"/>
  <c r="AM28" i="4"/>
  <c r="AE28" i="4"/>
  <c r="I33" i="4" s="1"/>
  <c r="AD28" i="4"/>
  <c r="AC28" i="4"/>
  <c r="G33" i="4" s="1"/>
  <c r="AB28" i="4"/>
  <c r="AA28" i="4"/>
  <c r="E33" i="4" s="1"/>
  <c r="W28" i="4"/>
  <c r="U28" i="4"/>
  <c r="T28" i="4"/>
  <c r="S28" i="4"/>
  <c r="R28" i="4"/>
  <c r="Q28" i="4"/>
  <c r="K28" i="4"/>
  <c r="K32" i="4" s="1"/>
  <c r="I28" i="4"/>
  <c r="I32" i="4" s="1"/>
  <c r="H28" i="4"/>
  <c r="H32" i="4" s="1"/>
  <c r="G28" i="4"/>
  <c r="G32" i="4" s="1"/>
  <c r="G34" i="4" s="1"/>
  <c r="F28" i="4"/>
  <c r="E28" i="4"/>
  <c r="E32" i="4" s="1"/>
  <c r="E34" i="4" s="1"/>
  <c r="M32" i="4" l="1"/>
  <c r="F32" i="4"/>
  <c r="N32" i="4" s="1"/>
  <c r="I34" i="4"/>
  <c r="O34" i="4" s="1"/>
  <c r="O32" i="4"/>
  <c r="L32" i="4"/>
  <c r="K34" i="4"/>
  <c r="K33" i="4"/>
  <c r="AR28" i="4"/>
  <c r="F33" i="4"/>
  <c r="F34" i="4" s="1"/>
  <c r="H33" i="4"/>
  <c r="J33" i="4"/>
  <c r="L33" i="4"/>
  <c r="AF28" i="4"/>
  <c r="AB29" i="1"/>
  <c r="T29" i="1"/>
  <c r="S29" i="1"/>
  <c r="R29" i="1"/>
  <c r="Q29" i="1"/>
  <c r="P29" i="1"/>
  <c r="N33" i="4" l="1"/>
  <c r="H34" i="4"/>
  <c r="M34" i="4" s="1"/>
  <c r="L34" i="4"/>
  <c r="M33" i="4"/>
  <c r="N34" i="4" l="1"/>
</calcChain>
</file>

<file path=xl/sharedStrings.xml><?xml version="1.0" encoding="utf-8"?>
<sst xmlns="http://schemas.openxmlformats.org/spreadsheetml/2006/main" count="267" uniqueCount="98">
  <si>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</si>
  <si>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</si>
  <si>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</si>
  <si>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</si>
  <si>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</si>
  <si>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</si>
  <si>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</si>
  <si>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</si>
  <si>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</si>
  <si>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</si>
  <si>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</si>
  <si>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</si>
  <si>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</si>
  <si>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</si>
  <si>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</si>
  <si>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</si>
  <si>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</si>
  <si>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</si>
  <si>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</si>
  <si>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</si>
  <si>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</si>
  <si>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</si>
  <si>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</si>
  <si>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</si>
  <si>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</si>
  <si>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</si>
  <si>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</si>
  <si>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</si>
  <si>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</si>
  <si>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</si>
  <si>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</si>
  <si>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</si>
  <si>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</si>
  <si>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</si>
  <si>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Aki Ruotsalainen</t>
  </si>
  <si>
    <t>9.</t>
  </si>
  <si>
    <t>JuPa</t>
  </si>
  <si>
    <t>13.</t>
  </si>
  <si>
    <t>15.</t>
  </si>
  <si>
    <t>ykköspesis</t>
  </si>
  <si>
    <t>JuNu</t>
  </si>
  <si>
    <t>suomensarja</t>
  </si>
  <si>
    <t>4.</t>
  </si>
  <si>
    <t>8.</t>
  </si>
  <si>
    <t>2.</t>
  </si>
  <si>
    <t>1.</t>
  </si>
  <si>
    <t>6.</t>
  </si>
  <si>
    <t>5.</t>
  </si>
  <si>
    <t>Seurat</t>
  </si>
  <si>
    <t>JuNu = Juvan Nuorisopesis  (2002)</t>
  </si>
  <si>
    <t>15.4.1968</t>
  </si>
  <si>
    <t>RPL</t>
  </si>
  <si>
    <t>ykkössarja</t>
  </si>
  <si>
    <t>YKKÖSPESIS</t>
  </si>
  <si>
    <t>11.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</si>
  <si>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</si>
  <si>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</si>
  <si>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</si>
  <si>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</si>
  <si>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</si>
  <si>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</si>
  <si>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</si>
  <si>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</si>
  <si>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</si>
  <si>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</si>
  <si>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</si>
  <si>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</si>
  <si>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</si>
  <si>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</si>
  <si>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</si>
  <si>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Itä</t>
  </si>
  <si>
    <t>Juha Tanskanen</t>
  </si>
  <si>
    <t>****</t>
  </si>
  <si>
    <t xml:space="preserve"> ITÄ - LÄNSI - KORTTI</t>
  </si>
  <si>
    <t>2k</t>
  </si>
  <si>
    <t>7.</t>
  </si>
  <si>
    <t>3/10</t>
  </si>
  <si>
    <t>2/6</t>
  </si>
  <si>
    <t>1/4</t>
  </si>
  <si>
    <t xml:space="preserve"> Arvo-ottelut</t>
  </si>
  <si>
    <t>Mitalit</t>
  </si>
  <si>
    <t>hSM</t>
  </si>
  <si>
    <t>Lyöty</t>
  </si>
  <si>
    <t>Tuotu</t>
  </si>
  <si>
    <t>03.07. 1994  VM - JuPa  2-0  (2-0, 6-0)</t>
  </si>
  <si>
    <t>23 v   2 kk   9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</si>
  <si>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</si>
  <si>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</si>
  <si>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</si>
  <si>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</si>
  <si>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</si>
  <si>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</si>
  <si>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</si>
  <si>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</si>
  <si>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</si>
  <si>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RPL = Riihimäen Pallonlyöjät  (1924)</t>
  </si>
  <si>
    <t>JuPa = Juvan Pallo  (1950),  kasvattajaseura</t>
  </si>
  <si>
    <t>15.4.1968   Juva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</si>
</sst>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5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165" fontId="3" fillId="9" borderId="3" xfId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8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9"/>
  <sheetViews>
    <sheetView tabSelected="1" zoomScale="90" zoomScaleNormal="90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6" width="5.7109375" style="81" customWidth="1"/>
    <col min="7" max="7" width="5.28515625" style="81" customWidth="1"/>
    <col min="8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20" width="5.7109375" style="81" customWidth="1"/>
    <col min="21" max="21" width="8.7109375" style="81" customWidth="1"/>
    <col min="22" max="22" width="0.7109375" style="30" customWidth="1"/>
    <col min="23" max="27" width="5.7109375" style="81" customWidth="1"/>
    <col min="28" max="28" width="8.7109375" style="81" customWidth="1"/>
    <col min="29" max="29" width="0.7109375" style="30" customWidth="1"/>
    <col min="30" max="35" width="5.7109375" style="81" customWidth="1"/>
    <col min="36" max="36" width="2.7109375" style="1" customWidth="1"/>
    <col min="37" max="37" width="91.85546875" style="1" customWidth="1"/>
    <col min="38" max="16384" width="9.140625" style="8"/>
  </cols>
  <sheetData>
    <row r="1" spans="1:37" ht="1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1"/>
      <c r="W2" s="22" t="s">
        <v>16</v>
      </c>
      <c r="X2" s="14"/>
      <c r="Y2" s="14"/>
      <c r="Z2" s="14"/>
      <c r="AA2" s="14"/>
      <c r="AB2" s="14"/>
      <c r="AC2" s="111"/>
      <c r="AD2" s="22" t="s">
        <v>79</v>
      </c>
      <c r="AE2" s="14"/>
      <c r="AF2" s="14"/>
      <c r="AG2" s="20"/>
      <c r="AH2" s="14" t="s">
        <v>80</v>
      </c>
      <c r="AI2" s="15"/>
      <c r="AJ2" s="9"/>
      <c r="AK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81</v>
      </c>
      <c r="AG3" s="15" t="s">
        <v>31</v>
      </c>
      <c r="AH3" s="17" t="s">
        <v>32</v>
      </c>
      <c r="AI3" s="18" t="s">
        <v>33</v>
      </c>
      <c r="AJ3" s="38"/>
      <c r="AK3" s="38" t="s">
        <v>48</v>
      </c>
    </row>
    <row r="4" spans="1:37" s="23" customFormat="1" ht="15" customHeight="1" x14ac:dyDescent="0.25">
      <c r="A4" s="9"/>
      <c r="B4" s="40">
        <v>1984</v>
      </c>
      <c r="C4" s="40" t="s">
        <v>75</v>
      </c>
      <c r="D4" s="41" t="s">
        <v>36</v>
      </c>
      <c r="E4" s="40"/>
      <c r="F4" s="42" t="s">
        <v>41</v>
      </c>
      <c r="G4" s="40"/>
      <c r="H4" s="40"/>
      <c r="I4" s="40"/>
      <c r="J4" s="40"/>
      <c r="K4" s="40"/>
      <c r="L4" s="40"/>
      <c r="M4" s="40"/>
      <c r="N4" s="43"/>
      <c r="O4" s="30"/>
      <c r="P4" s="31"/>
      <c r="Q4" s="31"/>
      <c r="R4" s="31"/>
      <c r="S4" s="31"/>
      <c r="T4" s="31"/>
      <c r="U4" s="31"/>
      <c r="V4" s="30"/>
      <c r="W4" s="35"/>
      <c r="X4" s="35"/>
      <c r="Y4" s="35"/>
      <c r="Z4" s="35"/>
      <c r="AA4" s="35"/>
      <c r="AB4" s="70"/>
      <c r="AC4" s="30"/>
      <c r="AD4" s="31"/>
      <c r="AE4" s="31"/>
      <c r="AF4" s="32"/>
      <c r="AG4" s="32"/>
      <c r="AH4" s="34"/>
      <c r="AI4" s="31"/>
      <c r="AJ4" s="9"/>
      <c r="AK4" s="80" t="s">
        <v>96</v>
      </c>
    </row>
    <row r="5" spans="1:37" s="23" customFormat="1" ht="15" customHeight="1" x14ac:dyDescent="0.25">
      <c r="A5" s="9"/>
      <c r="B5" s="40">
        <v>1985</v>
      </c>
      <c r="C5" s="40" t="s">
        <v>46</v>
      </c>
      <c r="D5" s="41" t="s">
        <v>36</v>
      </c>
      <c r="E5" s="40"/>
      <c r="F5" s="42" t="s">
        <v>41</v>
      </c>
      <c r="G5" s="40"/>
      <c r="H5" s="40"/>
      <c r="I5" s="40"/>
      <c r="J5" s="40"/>
      <c r="K5" s="40"/>
      <c r="L5" s="40"/>
      <c r="M5" s="40"/>
      <c r="N5" s="43"/>
      <c r="O5" s="30"/>
      <c r="P5" s="31"/>
      <c r="Q5" s="31"/>
      <c r="R5" s="31"/>
      <c r="S5" s="31"/>
      <c r="T5" s="31"/>
      <c r="U5" s="31"/>
      <c r="V5" s="30"/>
      <c r="W5" s="35"/>
      <c r="X5" s="35"/>
      <c r="Y5" s="35"/>
      <c r="Z5" s="35"/>
      <c r="AA5" s="35"/>
      <c r="AB5" s="70"/>
      <c r="AC5" s="30"/>
      <c r="AD5" s="31"/>
      <c r="AE5" s="31"/>
      <c r="AF5" s="32"/>
      <c r="AG5" s="32"/>
      <c r="AH5" s="34"/>
      <c r="AI5" s="31"/>
      <c r="AJ5" s="9"/>
      <c r="AK5" s="80" t="s">
        <v>95</v>
      </c>
    </row>
    <row r="6" spans="1:37" s="23" customFormat="1" ht="15" customHeight="1" x14ac:dyDescent="0.25">
      <c r="A6" s="9"/>
      <c r="B6" s="40">
        <v>1986</v>
      </c>
      <c r="C6" s="40" t="s">
        <v>45</v>
      </c>
      <c r="D6" s="41" t="s">
        <v>36</v>
      </c>
      <c r="E6" s="40"/>
      <c r="F6" s="42" t="s">
        <v>41</v>
      </c>
      <c r="G6" s="40"/>
      <c r="H6" s="40"/>
      <c r="I6" s="40"/>
      <c r="J6" s="40"/>
      <c r="K6" s="40"/>
      <c r="L6" s="40"/>
      <c r="M6" s="40"/>
      <c r="N6" s="43"/>
      <c r="O6" s="30"/>
      <c r="P6" s="31"/>
      <c r="Q6" s="31"/>
      <c r="R6" s="31"/>
      <c r="S6" s="31"/>
      <c r="T6" s="31"/>
      <c r="U6" s="31"/>
      <c r="V6" s="30"/>
      <c r="W6" s="35"/>
      <c r="X6" s="35"/>
      <c r="Y6" s="35"/>
      <c r="Z6" s="35"/>
      <c r="AA6" s="35"/>
      <c r="AB6" s="70"/>
      <c r="AC6" s="30"/>
      <c r="AD6" s="31"/>
      <c r="AE6" s="31"/>
      <c r="AF6" s="32"/>
      <c r="AG6" s="32"/>
      <c r="AH6" s="34"/>
      <c r="AI6" s="31"/>
      <c r="AJ6" s="9"/>
      <c r="AK6" s="80" t="s">
        <v>49</v>
      </c>
    </row>
    <row r="7" spans="1:37" s="23" customFormat="1" ht="15" customHeight="1" x14ac:dyDescent="0.25">
      <c r="A7" s="9"/>
      <c r="B7" s="25">
        <v>1987</v>
      </c>
      <c r="C7" s="25" t="s">
        <v>54</v>
      </c>
      <c r="D7" s="39" t="s">
        <v>36</v>
      </c>
      <c r="E7" s="25"/>
      <c r="F7" s="27" t="s">
        <v>52</v>
      </c>
      <c r="G7" s="83"/>
      <c r="H7" s="28"/>
      <c r="I7" s="25"/>
      <c r="J7" s="25"/>
      <c r="K7" s="25"/>
      <c r="L7" s="25"/>
      <c r="M7" s="25"/>
      <c r="N7" s="84"/>
      <c r="O7" s="30"/>
      <c r="P7" s="31"/>
      <c r="Q7" s="31"/>
      <c r="R7" s="31"/>
      <c r="S7" s="31"/>
      <c r="T7" s="31"/>
      <c r="U7" s="31"/>
      <c r="V7" s="30"/>
      <c r="W7" s="35"/>
      <c r="X7" s="35"/>
      <c r="Y7" s="35"/>
      <c r="Z7" s="35"/>
      <c r="AA7" s="35"/>
      <c r="AB7" s="70"/>
      <c r="AC7" s="30"/>
      <c r="AD7" s="31"/>
      <c r="AE7" s="31"/>
      <c r="AF7" s="31"/>
      <c r="AG7" s="31"/>
      <c r="AH7" s="31"/>
      <c r="AI7" s="31"/>
      <c r="AJ7" s="9"/>
      <c r="AK7" s="9"/>
    </row>
    <row r="8" spans="1:37" s="23" customFormat="1" ht="15" customHeight="1" x14ac:dyDescent="0.2">
      <c r="A8" s="9"/>
      <c r="B8" s="25">
        <v>1988</v>
      </c>
      <c r="C8" s="28" t="s">
        <v>47</v>
      </c>
      <c r="D8" s="39" t="s">
        <v>51</v>
      </c>
      <c r="E8" s="25"/>
      <c r="F8" s="27" t="s">
        <v>52</v>
      </c>
      <c r="G8" s="83"/>
      <c r="H8" s="28"/>
      <c r="I8" s="25"/>
      <c r="J8" s="25"/>
      <c r="K8" s="25"/>
      <c r="L8" s="25"/>
      <c r="M8" s="25"/>
      <c r="N8" s="84"/>
      <c r="O8" s="24"/>
      <c r="P8" s="31"/>
      <c r="Q8" s="31"/>
      <c r="R8" s="31"/>
      <c r="S8" s="31"/>
      <c r="T8" s="31"/>
      <c r="U8" s="31"/>
      <c r="V8" s="24"/>
      <c r="W8" s="35"/>
      <c r="X8" s="33"/>
      <c r="Y8" s="33"/>
      <c r="Z8" s="33"/>
      <c r="AA8" s="33"/>
      <c r="AB8" s="70"/>
      <c r="AC8" s="24"/>
      <c r="AD8" s="31"/>
      <c r="AE8" s="2"/>
      <c r="AF8" s="2"/>
      <c r="AG8" s="31"/>
      <c r="AH8" s="31"/>
      <c r="AI8" s="31"/>
      <c r="AJ8" s="9"/>
      <c r="AK8" s="9"/>
    </row>
    <row r="9" spans="1:37" s="23" customFormat="1" ht="15" customHeight="1" x14ac:dyDescent="0.2">
      <c r="A9" s="9"/>
      <c r="B9" s="25">
        <v>1989</v>
      </c>
      <c r="C9" s="25" t="s">
        <v>35</v>
      </c>
      <c r="D9" s="26" t="s">
        <v>51</v>
      </c>
      <c r="E9" s="25"/>
      <c r="F9" s="27" t="s">
        <v>52</v>
      </c>
      <c r="G9" s="83"/>
      <c r="H9" s="28"/>
      <c r="I9" s="25"/>
      <c r="J9" s="25"/>
      <c r="K9" s="25"/>
      <c r="L9" s="25"/>
      <c r="M9" s="25"/>
      <c r="N9" s="84"/>
      <c r="O9" s="24"/>
      <c r="P9" s="31"/>
      <c r="Q9" s="31"/>
      <c r="R9" s="31"/>
      <c r="S9" s="31"/>
      <c r="T9" s="31"/>
      <c r="U9" s="31"/>
      <c r="V9" s="24"/>
      <c r="W9" s="35"/>
      <c r="X9" s="33"/>
      <c r="Y9" s="33"/>
      <c r="Z9" s="33"/>
      <c r="AA9" s="33"/>
      <c r="AB9" s="70"/>
      <c r="AC9" s="24"/>
      <c r="AD9" s="31"/>
      <c r="AE9" s="2"/>
      <c r="AF9" s="2"/>
      <c r="AG9" s="31"/>
      <c r="AH9" s="31"/>
      <c r="AI9" s="31"/>
      <c r="AJ9" s="9"/>
      <c r="AK9" s="9"/>
    </row>
    <row r="10" spans="1:37" s="23" customFormat="1" ht="15" customHeight="1" x14ac:dyDescent="0.25">
      <c r="A10" s="9"/>
      <c r="B10" s="25">
        <v>1990</v>
      </c>
      <c r="C10" s="25" t="s">
        <v>47</v>
      </c>
      <c r="D10" s="26" t="s">
        <v>36</v>
      </c>
      <c r="E10" s="25"/>
      <c r="F10" s="27" t="s">
        <v>52</v>
      </c>
      <c r="G10" s="83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35"/>
      <c r="X10" s="33"/>
      <c r="Y10" s="33"/>
      <c r="Z10" s="33"/>
      <c r="AA10" s="33"/>
      <c r="AB10" s="70"/>
      <c r="AC10" s="30"/>
      <c r="AD10" s="31"/>
      <c r="AE10" s="31"/>
      <c r="AF10" s="31"/>
      <c r="AG10" s="31"/>
      <c r="AH10" s="31"/>
      <c r="AI10" s="31"/>
      <c r="AJ10" s="9"/>
      <c r="AK10" s="9"/>
    </row>
    <row r="11" spans="1:37" s="23" customFormat="1" ht="15" customHeight="1" x14ac:dyDescent="0.25">
      <c r="A11" s="9"/>
      <c r="B11" s="25">
        <v>1991</v>
      </c>
      <c r="C11" s="25" t="s">
        <v>42</v>
      </c>
      <c r="D11" s="26" t="s">
        <v>36</v>
      </c>
      <c r="E11" s="25"/>
      <c r="F11" s="27" t="s">
        <v>52</v>
      </c>
      <c r="G11" s="83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35"/>
      <c r="X11" s="33"/>
      <c r="Y11" s="33"/>
      <c r="Z11" s="33"/>
      <c r="AA11" s="33"/>
      <c r="AB11" s="70"/>
      <c r="AC11" s="30"/>
      <c r="AD11" s="31"/>
      <c r="AE11" s="31"/>
      <c r="AF11" s="31"/>
      <c r="AG11" s="31"/>
      <c r="AH11" s="31"/>
      <c r="AI11" s="31"/>
      <c r="AJ11" s="9"/>
      <c r="AK11" s="9"/>
    </row>
    <row r="12" spans="1:37" s="23" customFormat="1" ht="15" customHeight="1" x14ac:dyDescent="0.25">
      <c r="A12" s="9"/>
      <c r="B12" s="25">
        <v>1992</v>
      </c>
      <c r="C12" s="25" t="s">
        <v>47</v>
      </c>
      <c r="D12" s="26" t="s">
        <v>36</v>
      </c>
      <c r="E12" s="27"/>
      <c r="F12" s="27" t="s">
        <v>39</v>
      </c>
      <c r="G12" s="83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2"/>
      <c r="S12" s="31"/>
      <c r="T12" s="31"/>
      <c r="U12" s="31"/>
      <c r="V12" s="30"/>
      <c r="W12" s="35"/>
      <c r="X12" s="33"/>
      <c r="Y12" s="33"/>
      <c r="Z12" s="33"/>
      <c r="AA12" s="33"/>
      <c r="AB12" s="70"/>
      <c r="AC12" s="30"/>
      <c r="AD12" s="31"/>
      <c r="AE12" s="31"/>
      <c r="AF12" s="32"/>
      <c r="AG12" s="32"/>
      <c r="AH12" s="34"/>
      <c r="AI12" s="31"/>
      <c r="AJ12" s="9"/>
      <c r="AK12" s="9"/>
    </row>
    <row r="13" spans="1:37" s="23" customFormat="1" ht="15" customHeight="1" x14ac:dyDescent="0.25">
      <c r="A13" s="9"/>
      <c r="B13" s="25">
        <v>1993</v>
      </c>
      <c r="C13" s="25" t="s">
        <v>42</v>
      </c>
      <c r="D13" s="26" t="s">
        <v>36</v>
      </c>
      <c r="E13" s="27"/>
      <c r="F13" s="27" t="s">
        <v>39</v>
      </c>
      <c r="G13" s="83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2"/>
      <c r="S13" s="31"/>
      <c r="T13" s="31"/>
      <c r="U13" s="31"/>
      <c r="V13" s="30"/>
      <c r="W13" s="35"/>
      <c r="X13" s="33"/>
      <c r="Y13" s="33"/>
      <c r="Z13" s="33"/>
      <c r="AA13" s="33"/>
      <c r="AB13" s="70"/>
      <c r="AC13" s="30"/>
      <c r="AD13" s="31"/>
      <c r="AE13" s="31"/>
      <c r="AF13" s="32"/>
      <c r="AG13" s="32"/>
      <c r="AH13" s="34"/>
      <c r="AI13" s="31"/>
      <c r="AJ13" s="9"/>
      <c r="AK13" s="9"/>
    </row>
    <row r="14" spans="1:37" s="23" customFormat="1" ht="15" customHeight="1" x14ac:dyDescent="0.25">
      <c r="A14" s="9"/>
      <c r="B14" s="25">
        <v>1994</v>
      </c>
      <c r="C14" s="25" t="s">
        <v>46</v>
      </c>
      <c r="D14" s="26" t="s">
        <v>36</v>
      </c>
      <c r="E14" s="27"/>
      <c r="F14" s="27" t="s">
        <v>39</v>
      </c>
      <c r="G14" s="83"/>
      <c r="H14" s="28"/>
      <c r="I14" s="25"/>
      <c r="J14" s="25"/>
      <c r="K14" s="25"/>
      <c r="L14" s="25"/>
      <c r="M14" s="25"/>
      <c r="N14" s="29"/>
      <c r="O14" s="30"/>
      <c r="P14" s="31"/>
      <c r="Q14" s="31"/>
      <c r="R14" s="32"/>
      <c r="S14" s="31"/>
      <c r="T14" s="31"/>
      <c r="U14" s="31"/>
      <c r="V14" s="30"/>
      <c r="W14" s="35">
        <v>18</v>
      </c>
      <c r="X14" s="33">
        <v>0</v>
      </c>
      <c r="Y14" s="33">
        <v>7</v>
      </c>
      <c r="Z14" s="33">
        <v>14</v>
      </c>
      <c r="AA14" s="33">
        <v>72</v>
      </c>
      <c r="AB14" s="70">
        <v>0.56699999999999995</v>
      </c>
      <c r="AC14" s="30"/>
      <c r="AD14" s="31"/>
      <c r="AE14" s="31"/>
      <c r="AF14" s="32"/>
      <c r="AG14" s="32"/>
      <c r="AH14" s="34"/>
      <c r="AI14" s="31"/>
      <c r="AJ14" s="9"/>
      <c r="AK14" s="9"/>
    </row>
    <row r="15" spans="1:37" s="23" customFormat="1" ht="15" customHeight="1" x14ac:dyDescent="0.25">
      <c r="A15" s="9"/>
      <c r="B15" s="25">
        <v>1995</v>
      </c>
      <c r="C15" s="25" t="s">
        <v>45</v>
      </c>
      <c r="D15" s="26" t="s">
        <v>36</v>
      </c>
      <c r="E15" s="27"/>
      <c r="F15" s="27" t="s">
        <v>39</v>
      </c>
      <c r="G15" s="83"/>
      <c r="H15" s="28"/>
      <c r="I15" s="25"/>
      <c r="J15" s="25"/>
      <c r="K15" s="25"/>
      <c r="L15" s="25"/>
      <c r="M15" s="25"/>
      <c r="N15" s="29"/>
      <c r="O15" s="30"/>
      <c r="P15" s="31"/>
      <c r="Q15" s="31"/>
      <c r="R15" s="32"/>
      <c r="S15" s="31"/>
      <c r="T15" s="31"/>
      <c r="U15" s="31"/>
      <c r="V15" s="30"/>
      <c r="W15" s="35"/>
      <c r="X15" s="35"/>
      <c r="Y15" s="35"/>
      <c r="Z15" s="35"/>
      <c r="AA15" s="35"/>
      <c r="AB15" s="70"/>
      <c r="AC15" s="30"/>
      <c r="AD15" s="31"/>
      <c r="AE15" s="31"/>
      <c r="AF15" s="32"/>
      <c r="AG15" s="32"/>
      <c r="AH15" s="34"/>
      <c r="AI15" s="31"/>
      <c r="AJ15" s="9"/>
      <c r="AK15" s="9"/>
    </row>
    <row r="16" spans="1:37" s="23" customFormat="1" ht="15" customHeight="1" x14ac:dyDescent="0.25">
      <c r="A16" s="9"/>
      <c r="B16" s="31">
        <v>1996</v>
      </c>
      <c r="C16" s="31" t="s">
        <v>35</v>
      </c>
      <c r="D16" s="36" t="s">
        <v>36</v>
      </c>
      <c r="E16" s="31">
        <v>29</v>
      </c>
      <c r="F16" s="31">
        <v>1</v>
      </c>
      <c r="G16" s="31">
        <v>6</v>
      </c>
      <c r="H16" s="31">
        <v>20</v>
      </c>
      <c r="I16" s="31">
        <v>101</v>
      </c>
      <c r="J16" s="31">
        <v>22</v>
      </c>
      <c r="K16" s="31">
        <v>64</v>
      </c>
      <c r="L16" s="31">
        <v>8</v>
      </c>
      <c r="M16" s="31">
        <v>7</v>
      </c>
      <c r="N16" s="37">
        <v>0.47399999999999998</v>
      </c>
      <c r="O16" s="30"/>
      <c r="P16" s="31"/>
      <c r="Q16" s="31"/>
      <c r="R16" s="32"/>
      <c r="S16" s="31"/>
      <c r="T16" s="31"/>
      <c r="U16" s="31"/>
      <c r="V16" s="30"/>
      <c r="W16" s="35"/>
      <c r="X16" s="35"/>
      <c r="Y16" s="35"/>
      <c r="Z16" s="35"/>
      <c r="AA16" s="35"/>
      <c r="AB16" s="70"/>
      <c r="AC16" s="30"/>
      <c r="AD16" s="31"/>
      <c r="AE16" s="31"/>
      <c r="AF16" s="32"/>
      <c r="AG16" s="32"/>
      <c r="AH16" s="34"/>
      <c r="AI16" s="31"/>
      <c r="AJ16" s="9"/>
      <c r="AK16" s="9"/>
    </row>
    <row r="17" spans="1:37" s="23" customFormat="1" ht="15" customHeight="1" x14ac:dyDescent="0.25">
      <c r="A17" s="9"/>
      <c r="B17" s="31">
        <v>1997</v>
      </c>
      <c r="C17" s="31" t="s">
        <v>37</v>
      </c>
      <c r="D17" s="36" t="s">
        <v>36</v>
      </c>
      <c r="E17" s="31">
        <v>23</v>
      </c>
      <c r="F17" s="31">
        <v>1</v>
      </c>
      <c r="G17" s="31">
        <v>5</v>
      </c>
      <c r="H17" s="31">
        <v>9</v>
      </c>
      <c r="I17" s="31">
        <v>78</v>
      </c>
      <c r="J17" s="31">
        <v>15</v>
      </c>
      <c r="K17" s="31">
        <v>41</v>
      </c>
      <c r="L17" s="31">
        <v>16</v>
      </c>
      <c r="M17" s="31">
        <v>6</v>
      </c>
      <c r="N17" s="37">
        <v>0.52</v>
      </c>
      <c r="O17" s="30"/>
      <c r="P17" s="31"/>
      <c r="Q17" s="31"/>
      <c r="R17" s="32"/>
      <c r="S17" s="31"/>
      <c r="T17" s="31"/>
      <c r="U17" s="31"/>
      <c r="V17" s="30"/>
      <c r="W17" s="35">
        <v>4</v>
      </c>
      <c r="X17" s="35">
        <v>1</v>
      </c>
      <c r="Y17" s="35">
        <v>2</v>
      </c>
      <c r="Z17" s="35">
        <v>8</v>
      </c>
      <c r="AA17" s="35">
        <v>17</v>
      </c>
      <c r="AB17" s="70">
        <v>0.58599999999999997</v>
      </c>
      <c r="AC17" s="30"/>
      <c r="AD17" s="31"/>
      <c r="AE17" s="31"/>
      <c r="AF17" s="32"/>
      <c r="AG17" s="32"/>
      <c r="AH17" s="34"/>
      <c r="AI17" s="31"/>
      <c r="AJ17" s="9"/>
      <c r="AK17" s="9"/>
    </row>
    <row r="18" spans="1:37" s="23" customFormat="1" ht="15" customHeight="1" x14ac:dyDescent="0.25">
      <c r="A18" s="9"/>
      <c r="B18" s="31">
        <v>1998</v>
      </c>
      <c r="C18" s="31" t="s">
        <v>38</v>
      </c>
      <c r="D18" s="36" t="s">
        <v>36</v>
      </c>
      <c r="E18" s="31">
        <v>26</v>
      </c>
      <c r="F18" s="31">
        <v>0</v>
      </c>
      <c r="G18" s="31">
        <v>8</v>
      </c>
      <c r="H18" s="31">
        <v>6</v>
      </c>
      <c r="I18" s="31">
        <v>60</v>
      </c>
      <c r="J18" s="31">
        <v>18</v>
      </c>
      <c r="K18" s="31">
        <v>25</v>
      </c>
      <c r="L18" s="31">
        <v>9</v>
      </c>
      <c r="M18" s="31">
        <v>8</v>
      </c>
      <c r="N18" s="37">
        <v>0.45500000000000002</v>
      </c>
      <c r="O18" s="30"/>
      <c r="P18" s="31"/>
      <c r="Q18" s="31"/>
      <c r="R18" s="32"/>
      <c r="S18" s="31"/>
      <c r="T18" s="31"/>
      <c r="U18" s="31"/>
      <c r="V18" s="30"/>
      <c r="W18" s="35"/>
      <c r="X18" s="35"/>
      <c r="Y18" s="35"/>
      <c r="Z18" s="35"/>
      <c r="AA18" s="35"/>
      <c r="AB18" s="70"/>
      <c r="AC18" s="30"/>
      <c r="AD18" s="31"/>
      <c r="AE18" s="31"/>
      <c r="AF18" s="32"/>
      <c r="AG18" s="32"/>
      <c r="AH18" s="34"/>
      <c r="AI18" s="31"/>
      <c r="AJ18" s="9"/>
      <c r="AK18" s="9"/>
    </row>
    <row r="19" spans="1:37" s="23" customFormat="1" ht="15" customHeight="1" x14ac:dyDescent="0.25">
      <c r="A19" s="9"/>
      <c r="B19" s="31" t="s">
        <v>72</v>
      </c>
      <c r="C19" s="31"/>
      <c r="D19" s="36"/>
      <c r="E19" s="31"/>
      <c r="F19" s="31"/>
      <c r="G19" s="31"/>
      <c r="H19" s="31"/>
      <c r="I19" s="31"/>
      <c r="J19" s="31"/>
      <c r="K19" s="31"/>
      <c r="L19" s="31"/>
      <c r="M19" s="31"/>
      <c r="N19" s="37"/>
      <c r="O19" s="30"/>
      <c r="P19" s="31"/>
      <c r="Q19" s="31"/>
      <c r="R19" s="32"/>
      <c r="S19" s="31"/>
      <c r="T19" s="31"/>
      <c r="U19" s="31"/>
      <c r="V19" s="30"/>
      <c r="W19" s="35"/>
      <c r="X19" s="35"/>
      <c r="Y19" s="35"/>
      <c r="Z19" s="35"/>
      <c r="AA19" s="35"/>
      <c r="AB19" s="70"/>
      <c r="AC19" s="30"/>
      <c r="AD19" s="31"/>
      <c r="AE19" s="31"/>
      <c r="AF19" s="32"/>
      <c r="AG19" s="32"/>
      <c r="AH19" s="34"/>
      <c r="AI19" s="31"/>
      <c r="AJ19" s="9"/>
      <c r="AK19" s="9"/>
    </row>
    <row r="20" spans="1:37" s="23" customFormat="1" ht="15" customHeight="1" x14ac:dyDescent="0.25">
      <c r="A20" s="9"/>
      <c r="B20" s="25">
        <v>2001</v>
      </c>
      <c r="C20" s="25" t="s">
        <v>37</v>
      </c>
      <c r="D20" s="39" t="s">
        <v>36</v>
      </c>
      <c r="E20" s="25"/>
      <c r="F20" s="27" t="s">
        <v>39</v>
      </c>
      <c r="G20" s="83"/>
      <c r="H20" s="28"/>
      <c r="I20" s="25"/>
      <c r="J20" s="25"/>
      <c r="K20" s="25"/>
      <c r="L20" s="25"/>
      <c r="M20" s="25"/>
      <c r="N20" s="29"/>
      <c r="O20" s="30"/>
      <c r="P20" s="31"/>
      <c r="Q20" s="31"/>
      <c r="R20" s="32"/>
      <c r="S20" s="31"/>
      <c r="T20" s="31"/>
      <c r="U20" s="31"/>
      <c r="V20" s="30"/>
      <c r="W20" s="35"/>
      <c r="X20" s="35"/>
      <c r="Y20" s="35"/>
      <c r="Z20" s="35"/>
      <c r="AA20" s="35"/>
      <c r="AB20" s="70"/>
      <c r="AC20" s="30"/>
      <c r="AD20" s="31"/>
      <c r="AE20" s="31"/>
      <c r="AF20" s="32"/>
      <c r="AG20" s="32"/>
      <c r="AH20" s="34"/>
      <c r="AI20" s="31"/>
      <c r="AJ20" s="9"/>
      <c r="AK20" s="9"/>
    </row>
    <row r="21" spans="1:37" s="23" customFormat="1" ht="15" customHeight="1" x14ac:dyDescent="0.25">
      <c r="A21" s="9"/>
      <c r="B21" s="31" t="s">
        <v>72</v>
      </c>
      <c r="C21" s="31"/>
      <c r="D21" s="36"/>
      <c r="E21" s="31"/>
      <c r="F21" s="31"/>
      <c r="G21" s="31"/>
      <c r="H21" s="31"/>
      <c r="I21" s="31"/>
      <c r="J21" s="31"/>
      <c r="K21" s="31"/>
      <c r="L21" s="31"/>
      <c r="M21" s="31"/>
      <c r="N21" s="37"/>
      <c r="O21" s="30"/>
      <c r="P21" s="31"/>
      <c r="Q21" s="31"/>
      <c r="R21" s="32"/>
      <c r="S21" s="31"/>
      <c r="T21" s="31"/>
      <c r="U21" s="31"/>
      <c r="V21" s="30"/>
      <c r="W21" s="35"/>
      <c r="X21" s="35"/>
      <c r="Y21" s="35"/>
      <c r="Z21" s="35"/>
      <c r="AA21" s="35"/>
      <c r="AB21" s="70"/>
      <c r="AC21" s="30"/>
      <c r="AD21" s="31"/>
      <c r="AE21" s="2"/>
      <c r="AF21" s="85"/>
      <c r="AG21" s="32"/>
      <c r="AH21" s="34"/>
      <c r="AI21" s="31"/>
      <c r="AJ21" s="9"/>
      <c r="AK21" s="9"/>
    </row>
    <row r="22" spans="1:37" s="23" customFormat="1" ht="15" customHeight="1" x14ac:dyDescent="0.25">
      <c r="A22" s="9"/>
      <c r="B22" s="40">
        <v>2005</v>
      </c>
      <c r="C22" s="40" t="s">
        <v>44</v>
      </c>
      <c r="D22" s="41" t="s">
        <v>36</v>
      </c>
      <c r="E22" s="40"/>
      <c r="F22" s="42" t="s">
        <v>41</v>
      </c>
      <c r="G22" s="40"/>
      <c r="H22" s="40"/>
      <c r="I22" s="40"/>
      <c r="J22" s="40"/>
      <c r="K22" s="40"/>
      <c r="L22" s="40"/>
      <c r="M22" s="40"/>
      <c r="N22" s="43"/>
      <c r="O22" s="30"/>
      <c r="P22" s="31"/>
      <c r="Q22" s="31"/>
      <c r="R22" s="31"/>
      <c r="S22" s="31"/>
      <c r="T22" s="31"/>
      <c r="U22" s="31"/>
      <c r="V22" s="30"/>
      <c r="W22" s="35"/>
      <c r="X22" s="35"/>
      <c r="Y22" s="35"/>
      <c r="Z22" s="35"/>
      <c r="AA22" s="35"/>
      <c r="AB22" s="70"/>
      <c r="AC22" s="30"/>
      <c r="AD22" s="31"/>
      <c r="AE22" s="31"/>
      <c r="AF22" s="32"/>
      <c r="AG22" s="32"/>
      <c r="AH22" s="34"/>
      <c r="AI22" s="31"/>
      <c r="AJ22" s="9"/>
      <c r="AK22" s="9"/>
    </row>
    <row r="23" spans="1:37" s="23" customFormat="1" ht="15" customHeight="1" x14ac:dyDescent="0.25">
      <c r="A23" s="9"/>
      <c r="B23" s="31">
        <v>2006</v>
      </c>
      <c r="C23" s="31"/>
      <c r="D23" s="36"/>
      <c r="E23" s="31"/>
      <c r="F23" s="31"/>
      <c r="G23" s="31"/>
      <c r="H23" s="31"/>
      <c r="I23" s="31"/>
      <c r="J23" s="31"/>
      <c r="K23" s="31"/>
      <c r="L23" s="31"/>
      <c r="M23" s="31"/>
      <c r="N23" s="37"/>
      <c r="O23" s="30"/>
      <c r="P23" s="31"/>
      <c r="Q23" s="31"/>
      <c r="R23" s="31"/>
      <c r="S23" s="31"/>
      <c r="T23" s="31"/>
      <c r="U23" s="31"/>
      <c r="V23" s="30"/>
      <c r="W23" s="35"/>
      <c r="X23" s="35"/>
      <c r="Y23" s="35"/>
      <c r="Z23" s="35"/>
      <c r="AA23" s="35"/>
      <c r="AB23" s="70"/>
      <c r="AC23" s="30"/>
      <c r="AD23" s="31"/>
      <c r="AE23" s="2"/>
      <c r="AF23" s="85"/>
      <c r="AG23" s="32"/>
      <c r="AH23" s="34"/>
      <c r="AI23" s="31"/>
      <c r="AJ23" s="9"/>
      <c r="AK23" s="9"/>
    </row>
    <row r="24" spans="1:37" s="23" customFormat="1" ht="15" customHeight="1" x14ac:dyDescent="0.25">
      <c r="A24" s="9"/>
      <c r="B24" s="40">
        <v>2007</v>
      </c>
      <c r="C24" s="40" t="s">
        <v>42</v>
      </c>
      <c r="D24" s="41" t="s">
        <v>40</v>
      </c>
      <c r="E24" s="40"/>
      <c r="F24" s="42" t="s">
        <v>41</v>
      </c>
      <c r="G24" s="40"/>
      <c r="H24" s="40"/>
      <c r="I24" s="40"/>
      <c r="J24" s="40"/>
      <c r="K24" s="40"/>
      <c r="L24" s="40"/>
      <c r="M24" s="40"/>
      <c r="N24" s="43"/>
      <c r="O24" s="30"/>
      <c r="P24" s="31"/>
      <c r="Q24" s="31"/>
      <c r="R24" s="31"/>
      <c r="S24" s="31"/>
      <c r="T24" s="31"/>
      <c r="U24" s="31"/>
      <c r="V24" s="30"/>
      <c r="W24" s="35"/>
      <c r="X24" s="35"/>
      <c r="Y24" s="35"/>
      <c r="Z24" s="35"/>
      <c r="AA24" s="35"/>
      <c r="AB24" s="70"/>
      <c r="AC24" s="30"/>
      <c r="AD24" s="31"/>
      <c r="AE24" s="31"/>
      <c r="AF24" s="32"/>
      <c r="AG24" s="32"/>
      <c r="AH24" s="34"/>
      <c r="AI24" s="31"/>
      <c r="AJ24" s="9"/>
      <c r="AK24" s="9"/>
    </row>
    <row r="25" spans="1:37" s="23" customFormat="1" ht="15" customHeight="1" x14ac:dyDescent="0.25">
      <c r="A25" s="1"/>
      <c r="B25" s="31" t="s">
        <v>72</v>
      </c>
      <c r="C25" s="31"/>
      <c r="D25" s="36"/>
      <c r="E25" s="31"/>
      <c r="F25" s="31"/>
      <c r="G25" s="31"/>
      <c r="H25" s="31"/>
      <c r="I25" s="31"/>
      <c r="J25" s="31"/>
      <c r="K25" s="31"/>
      <c r="L25" s="31"/>
      <c r="M25" s="31"/>
      <c r="N25" s="37"/>
      <c r="O25" s="30"/>
      <c r="P25" s="31"/>
      <c r="Q25" s="31"/>
      <c r="R25" s="31"/>
      <c r="S25" s="31"/>
      <c r="T25" s="31"/>
      <c r="U25" s="31"/>
      <c r="V25" s="30"/>
      <c r="W25" s="35"/>
      <c r="X25" s="35"/>
      <c r="Y25" s="35"/>
      <c r="Z25" s="35"/>
      <c r="AA25" s="35"/>
      <c r="AB25" s="70"/>
      <c r="AC25" s="30"/>
      <c r="AD25" s="31"/>
      <c r="AE25" s="2"/>
      <c r="AF25" s="85"/>
      <c r="AG25" s="32"/>
      <c r="AH25" s="34"/>
      <c r="AI25" s="31"/>
      <c r="AJ25" s="9"/>
      <c r="AK25" s="9"/>
    </row>
    <row r="26" spans="1:37" ht="15" customHeight="1" x14ac:dyDescent="0.25">
      <c r="A26" s="9"/>
      <c r="B26" s="40">
        <v>2010</v>
      </c>
      <c r="C26" s="40" t="s">
        <v>43</v>
      </c>
      <c r="D26" s="41" t="s">
        <v>40</v>
      </c>
      <c r="E26" s="40"/>
      <c r="F26" s="42" t="s">
        <v>41</v>
      </c>
      <c r="G26" s="40"/>
      <c r="H26" s="40"/>
      <c r="I26" s="40"/>
      <c r="J26" s="40"/>
      <c r="K26" s="40"/>
      <c r="L26" s="40"/>
      <c r="M26" s="40"/>
      <c r="N26" s="43"/>
      <c r="P26" s="31"/>
      <c r="Q26" s="31"/>
      <c r="R26" s="32"/>
      <c r="S26" s="31"/>
      <c r="T26" s="31"/>
      <c r="U26" s="31"/>
      <c r="W26" s="35"/>
      <c r="X26" s="35"/>
      <c r="Y26" s="35"/>
      <c r="Z26" s="35"/>
      <c r="AA26" s="35"/>
      <c r="AB26" s="70"/>
      <c r="AD26" s="31"/>
      <c r="AE26" s="2"/>
      <c r="AF26" s="85"/>
      <c r="AG26" s="32"/>
      <c r="AH26" s="34"/>
      <c r="AI26" s="31"/>
      <c r="AJ26" s="9"/>
      <c r="AK26" s="9"/>
    </row>
    <row r="27" spans="1:37" s="23" customFormat="1" ht="15" customHeight="1" x14ac:dyDescent="0.25">
      <c r="A27" s="9"/>
      <c r="B27" s="31" t="s">
        <v>72</v>
      </c>
      <c r="C27" s="31"/>
      <c r="D27" s="36"/>
      <c r="E27" s="31"/>
      <c r="F27" s="31"/>
      <c r="G27" s="31"/>
      <c r="H27" s="31"/>
      <c r="I27" s="31"/>
      <c r="J27" s="31"/>
      <c r="K27" s="31"/>
      <c r="L27" s="31"/>
      <c r="M27" s="31"/>
      <c r="N27" s="37"/>
      <c r="O27" s="30"/>
      <c r="P27" s="31"/>
      <c r="Q27" s="31"/>
      <c r="R27" s="32"/>
      <c r="S27" s="31"/>
      <c r="T27" s="31"/>
      <c r="U27" s="31"/>
      <c r="V27" s="30"/>
      <c r="W27" s="35"/>
      <c r="X27" s="35"/>
      <c r="Y27" s="35"/>
      <c r="Z27" s="35"/>
      <c r="AA27" s="35"/>
      <c r="AB27" s="70"/>
      <c r="AC27" s="30"/>
      <c r="AD27" s="31"/>
      <c r="AE27" s="2"/>
      <c r="AF27" s="85"/>
      <c r="AG27" s="32"/>
      <c r="AH27" s="34"/>
      <c r="AI27" s="31"/>
      <c r="AJ27" s="9"/>
      <c r="AK27" s="9"/>
    </row>
    <row r="28" spans="1:37" ht="15" customHeight="1" x14ac:dyDescent="0.25">
      <c r="A28" s="9"/>
      <c r="B28" s="40">
        <v>2016</v>
      </c>
      <c r="C28" s="40" t="s">
        <v>75</v>
      </c>
      <c r="D28" s="41" t="s">
        <v>40</v>
      </c>
      <c r="E28" s="40"/>
      <c r="F28" s="42" t="s">
        <v>41</v>
      </c>
      <c r="G28" s="40"/>
      <c r="H28" s="40"/>
      <c r="I28" s="40"/>
      <c r="J28" s="40"/>
      <c r="K28" s="40"/>
      <c r="L28" s="40"/>
      <c r="M28" s="40"/>
      <c r="N28" s="43"/>
      <c r="P28" s="31"/>
      <c r="Q28" s="31"/>
      <c r="R28" s="32"/>
      <c r="S28" s="31"/>
      <c r="T28" s="31"/>
      <c r="U28" s="31"/>
      <c r="W28" s="35"/>
      <c r="X28" s="35"/>
      <c r="Y28" s="35"/>
      <c r="Z28" s="35"/>
      <c r="AA28" s="35"/>
      <c r="AB28" s="70"/>
      <c r="AD28" s="31"/>
      <c r="AE28" s="31"/>
      <c r="AF28" s="31"/>
      <c r="AG28" s="31"/>
      <c r="AH28" s="31"/>
      <c r="AI28" s="31"/>
      <c r="AJ28" s="9"/>
      <c r="AK28" s="9"/>
    </row>
    <row r="29" spans="1:37" ht="15" customHeight="1" x14ac:dyDescent="0.2">
      <c r="A29" s="9"/>
      <c r="B29" s="16" t="s">
        <v>7</v>
      </c>
      <c r="C29" s="17"/>
      <c r="D29" s="15"/>
      <c r="E29" s="18">
        <v>78</v>
      </c>
      <c r="F29" s="18">
        <v>2</v>
      </c>
      <c r="G29" s="18">
        <v>19</v>
      </c>
      <c r="H29" s="18">
        <v>35</v>
      </c>
      <c r="I29" s="18">
        <v>239</v>
      </c>
      <c r="J29" s="18">
        <v>55</v>
      </c>
      <c r="K29" s="18">
        <v>130</v>
      </c>
      <c r="L29" s="18">
        <v>33</v>
      </c>
      <c r="M29" s="18">
        <v>21</v>
      </c>
      <c r="N29" s="44">
        <v>0.48299999999999998</v>
      </c>
      <c r="O29" s="24"/>
      <c r="P29" s="18">
        <f>SUM(P21:P28)</f>
        <v>0</v>
      </c>
      <c r="Q29" s="18">
        <f>SUM(Q21:Q28)</f>
        <v>0</v>
      </c>
      <c r="R29" s="18">
        <f>SUM(R21:R28)</f>
        <v>0</v>
      </c>
      <c r="S29" s="18">
        <f>SUM(S21:S28)</f>
        <v>0</v>
      </c>
      <c r="T29" s="18">
        <f>SUM(T21:T28)</f>
        <v>0</v>
      </c>
      <c r="U29" s="44">
        <v>0</v>
      </c>
      <c r="V29" s="24"/>
      <c r="W29" s="133">
        <v>22</v>
      </c>
      <c r="X29" s="133">
        <v>1</v>
      </c>
      <c r="Y29" s="133">
        <v>9</v>
      </c>
      <c r="Z29" s="133">
        <v>22</v>
      </c>
      <c r="AA29" s="133">
        <v>89</v>
      </c>
      <c r="AB29" s="44">
        <f>PRODUCT(N35)</f>
        <v>0.57099999999999995</v>
      </c>
      <c r="AC29" s="24"/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9"/>
      <c r="AK29" s="9"/>
    </row>
    <row r="30" spans="1:37" ht="15" customHeight="1" x14ac:dyDescent="0.2">
      <c r="A30" s="9"/>
      <c r="B30" s="45" t="s">
        <v>2</v>
      </c>
      <c r="C30" s="34"/>
      <c r="D30" s="46">
        <v>154.66666666666669</v>
      </c>
      <c r="E30" s="38"/>
      <c r="F30" s="38"/>
      <c r="G30" s="38"/>
      <c r="H30" s="38"/>
      <c r="I30" s="38"/>
      <c r="J30" s="38"/>
      <c r="K30" s="38"/>
      <c r="L30" s="38"/>
      <c r="M30" s="38"/>
      <c r="N30" s="47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48"/>
      <c r="AI30" s="38"/>
      <c r="AJ30" s="9"/>
      <c r="AK30" s="9"/>
    </row>
    <row r="31" spans="1:37" ht="9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7"/>
      <c r="P31" s="38"/>
      <c r="Q31" s="49"/>
      <c r="R31" s="38"/>
      <c r="S31" s="38"/>
      <c r="T31" s="38"/>
      <c r="U31" s="38"/>
      <c r="W31" s="38"/>
      <c r="X31" s="38"/>
      <c r="Y31" s="38"/>
      <c r="Z31" s="38"/>
      <c r="AA31" s="38"/>
      <c r="AB31" s="38"/>
      <c r="AD31" s="38"/>
      <c r="AE31" s="38"/>
      <c r="AF31" s="38"/>
      <c r="AG31" s="38"/>
      <c r="AH31" s="38"/>
      <c r="AI31" s="38"/>
      <c r="AJ31" s="9"/>
      <c r="AK31" s="9"/>
    </row>
    <row r="32" spans="1:37" ht="15" customHeight="1" x14ac:dyDescent="0.25">
      <c r="A32" s="9"/>
      <c r="B32" s="22" t="s">
        <v>25</v>
      </c>
      <c r="C32" s="50"/>
      <c r="D32" s="50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17</v>
      </c>
      <c r="J32" s="38"/>
      <c r="K32" s="18" t="s">
        <v>27</v>
      </c>
      <c r="L32" s="18" t="s">
        <v>28</v>
      </c>
      <c r="M32" s="18" t="s">
        <v>29</v>
      </c>
      <c r="N32" s="18" t="s">
        <v>22</v>
      </c>
      <c r="O32" s="24"/>
      <c r="P32" s="51" t="s">
        <v>30</v>
      </c>
      <c r="Q32" s="12"/>
      <c r="R32" s="12"/>
      <c r="S32" s="12"/>
      <c r="T32" s="52"/>
      <c r="U32" s="52"/>
      <c r="V32" s="52"/>
      <c r="W32" s="52"/>
      <c r="X32" s="52"/>
      <c r="Y32" s="52"/>
      <c r="Z32" s="52"/>
      <c r="AA32" s="12"/>
      <c r="AB32" s="12"/>
      <c r="AC32" s="52"/>
      <c r="AD32" s="12"/>
      <c r="AE32" s="12"/>
      <c r="AF32" s="12"/>
      <c r="AG32" s="12"/>
      <c r="AH32" s="12"/>
      <c r="AI32" s="53"/>
      <c r="AJ32" s="9"/>
      <c r="AK32" s="9"/>
    </row>
    <row r="33" spans="1:37" ht="15" customHeight="1" x14ac:dyDescent="0.2">
      <c r="A33" s="9"/>
      <c r="B33" s="51" t="s">
        <v>13</v>
      </c>
      <c r="C33" s="12"/>
      <c r="D33" s="53"/>
      <c r="E33" s="31">
        <v>78</v>
      </c>
      <c r="F33" s="31">
        <v>2</v>
      </c>
      <c r="G33" s="31">
        <v>19</v>
      </c>
      <c r="H33" s="31">
        <v>35</v>
      </c>
      <c r="I33" s="31">
        <v>239</v>
      </c>
      <c r="J33" s="38"/>
      <c r="K33" s="54">
        <v>0.26923076923076922</v>
      </c>
      <c r="L33" s="54">
        <v>0.44871794871794873</v>
      </c>
      <c r="M33" s="54">
        <v>3.0641025641025643</v>
      </c>
      <c r="N33" s="37">
        <v>0.48299999999999998</v>
      </c>
      <c r="O33" s="24"/>
      <c r="P33" s="55" t="s">
        <v>9</v>
      </c>
      <c r="Q33" s="56"/>
      <c r="R33" s="57" t="s">
        <v>84</v>
      </c>
      <c r="S33" s="57"/>
      <c r="T33" s="57"/>
      <c r="U33" s="57"/>
      <c r="V33" s="57"/>
      <c r="W33" s="57"/>
      <c r="X33" s="57"/>
      <c r="Y33" s="137" t="s">
        <v>11</v>
      </c>
      <c r="Z33" s="57"/>
      <c r="AA33" s="57" t="s">
        <v>85</v>
      </c>
      <c r="AB33" s="57"/>
      <c r="AC33" s="57"/>
      <c r="AD33" s="57"/>
      <c r="AE33" s="57"/>
      <c r="AF33" s="57"/>
      <c r="AG33" s="57"/>
      <c r="AH33" s="58"/>
      <c r="AI33" s="134"/>
      <c r="AJ33" s="9"/>
      <c r="AK33" s="9"/>
    </row>
    <row r="34" spans="1:37" ht="15" customHeight="1" x14ac:dyDescent="0.2">
      <c r="A34" s="9"/>
      <c r="B34" s="59" t="s">
        <v>15</v>
      </c>
      <c r="C34" s="60"/>
      <c r="D34" s="61"/>
      <c r="E34" s="31"/>
      <c r="F34" s="31"/>
      <c r="G34" s="31"/>
      <c r="H34" s="31"/>
      <c r="I34" s="31"/>
      <c r="J34" s="38"/>
      <c r="K34" s="54"/>
      <c r="L34" s="54"/>
      <c r="M34" s="54"/>
      <c r="N34" s="37"/>
      <c r="O34" s="24"/>
      <c r="P34" s="62" t="s">
        <v>82</v>
      </c>
      <c r="Q34" s="63"/>
      <c r="R34" s="64"/>
      <c r="S34" s="64"/>
      <c r="T34" s="64"/>
      <c r="U34" s="64"/>
      <c r="V34" s="64"/>
      <c r="W34" s="64"/>
      <c r="X34" s="64"/>
      <c r="Y34" s="64"/>
      <c r="Z34" s="65"/>
      <c r="AA34" s="64"/>
      <c r="AB34" s="64"/>
      <c r="AC34" s="64"/>
      <c r="AD34" s="64"/>
      <c r="AE34" s="64"/>
      <c r="AF34" s="64"/>
      <c r="AG34" s="64"/>
      <c r="AH34" s="65"/>
      <c r="AI34" s="135"/>
      <c r="AJ34" s="9"/>
      <c r="AK34" s="9"/>
    </row>
    <row r="35" spans="1:37" ht="15" customHeight="1" x14ac:dyDescent="0.2">
      <c r="A35" s="9"/>
      <c r="B35" s="66" t="s">
        <v>16</v>
      </c>
      <c r="C35" s="67"/>
      <c r="D35" s="68"/>
      <c r="E35" s="33">
        <v>22</v>
      </c>
      <c r="F35" s="33">
        <v>1</v>
      </c>
      <c r="G35" s="33">
        <v>9</v>
      </c>
      <c r="H35" s="33">
        <v>22</v>
      </c>
      <c r="I35" s="33">
        <v>89</v>
      </c>
      <c r="J35" s="38"/>
      <c r="K35" s="69">
        <v>0.45</v>
      </c>
      <c r="L35" s="69">
        <v>1</v>
      </c>
      <c r="M35" s="69">
        <v>4.05</v>
      </c>
      <c r="N35" s="70">
        <v>0.57099999999999995</v>
      </c>
      <c r="O35" s="24"/>
      <c r="P35" s="62" t="s">
        <v>83</v>
      </c>
      <c r="Q35" s="63"/>
      <c r="R35" s="64"/>
      <c r="S35" s="64"/>
      <c r="T35" s="64"/>
      <c r="U35" s="64"/>
      <c r="V35" s="64"/>
      <c r="W35" s="64"/>
      <c r="X35" s="64"/>
      <c r="Y35" s="64"/>
      <c r="Z35" s="65"/>
      <c r="AA35" s="64"/>
      <c r="AB35" s="64"/>
      <c r="AC35" s="64"/>
      <c r="AD35" s="64"/>
      <c r="AE35" s="64"/>
      <c r="AF35" s="64"/>
      <c r="AG35" s="64"/>
      <c r="AH35" s="65"/>
      <c r="AI35" s="135"/>
    </row>
    <row r="36" spans="1:37" ht="15" customHeight="1" x14ac:dyDescent="0.2">
      <c r="A36" s="9"/>
      <c r="B36" s="71" t="s">
        <v>26</v>
      </c>
      <c r="C36" s="72"/>
      <c r="D36" s="73"/>
      <c r="E36" s="18">
        <v>100</v>
      </c>
      <c r="F36" s="18">
        <v>3</v>
      </c>
      <c r="G36" s="18">
        <v>28</v>
      </c>
      <c r="H36" s="18">
        <v>57</v>
      </c>
      <c r="I36" s="18">
        <v>328</v>
      </c>
      <c r="J36" s="38"/>
      <c r="K36" s="74">
        <v>0.31</v>
      </c>
      <c r="L36" s="74">
        <v>0.56999999999999995</v>
      </c>
      <c r="M36" s="74">
        <v>3.28</v>
      </c>
      <c r="N36" s="44">
        <v>0.504</v>
      </c>
      <c r="O36" s="24"/>
      <c r="P36" s="75" t="s">
        <v>10</v>
      </c>
      <c r="Q36" s="76"/>
      <c r="R36" s="77"/>
      <c r="S36" s="77"/>
      <c r="T36" s="77"/>
      <c r="U36" s="77"/>
      <c r="V36" s="77"/>
      <c r="W36" s="77"/>
      <c r="X36" s="77"/>
      <c r="Y36" s="77"/>
      <c r="Z36" s="78"/>
      <c r="AA36" s="77"/>
      <c r="AB36" s="77"/>
      <c r="AC36" s="77"/>
      <c r="AD36" s="77"/>
      <c r="AE36" s="77"/>
      <c r="AF36" s="77"/>
      <c r="AG36" s="77"/>
      <c r="AH36" s="78"/>
      <c r="AI36" s="136"/>
    </row>
    <row r="37" spans="1:37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38"/>
      <c r="K37" s="48"/>
      <c r="L37" s="48"/>
      <c r="M37" s="48"/>
      <c r="N37" s="47"/>
      <c r="O37" s="24"/>
      <c r="P37" s="38"/>
      <c r="Q37" s="49"/>
      <c r="R37" s="38"/>
      <c r="S37" s="38"/>
      <c r="T37" s="24"/>
      <c r="U37" s="24"/>
      <c r="V37" s="24"/>
      <c r="W37" s="24"/>
      <c r="X37" s="79"/>
      <c r="Y37" s="38"/>
      <c r="Z37" s="38"/>
      <c r="AA37" s="38"/>
      <c r="AB37" s="38"/>
      <c r="AC37" s="24"/>
      <c r="AD37" s="38"/>
      <c r="AE37" s="38"/>
      <c r="AF37" s="38"/>
      <c r="AG37" s="38"/>
      <c r="AH37" s="38"/>
      <c r="AI37" s="38"/>
    </row>
    <row r="38" spans="1:37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80"/>
      <c r="L38" s="38"/>
      <c r="M38" s="38"/>
      <c r="N38" s="47"/>
      <c r="O38" s="24"/>
      <c r="P38" s="38"/>
      <c r="Q38" s="49"/>
      <c r="R38" s="38"/>
      <c r="S38" s="38"/>
      <c r="T38" s="24"/>
      <c r="U38" s="24"/>
      <c r="V38" s="24"/>
      <c r="W38" s="24"/>
      <c r="X38" s="79"/>
      <c r="Y38" s="38"/>
      <c r="Z38" s="38"/>
      <c r="AA38" s="38"/>
      <c r="AB38" s="38"/>
      <c r="AC38" s="24"/>
      <c r="AD38" s="38"/>
      <c r="AE38" s="38"/>
      <c r="AF38" s="38"/>
      <c r="AG38" s="38"/>
      <c r="AH38" s="38"/>
      <c r="AI38" s="38"/>
    </row>
    <row r="39" spans="1:37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7"/>
      <c r="O39" s="24"/>
      <c r="P39" s="38"/>
      <c r="Q39" s="49"/>
      <c r="R39" s="38"/>
      <c r="S39" s="38"/>
      <c r="T39" s="24"/>
      <c r="U39" s="24"/>
      <c r="V39" s="24"/>
      <c r="W39" s="24"/>
      <c r="X39" s="79"/>
      <c r="Y39" s="38"/>
      <c r="Z39" s="38"/>
      <c r="AA39" s="38"/>
      <c r="AB39" s="38"/>
      <c r="AC39" s="24"/>
      <c r="AD39" s="38"/>
      <c r="AE39" s="38"/>
      <c r="AF39" s="38"/>
      <c r="AG39" s="38"/>
      <c r="AH39" s="38"/>
      <c r="AI39" s="38"/>
    </row>
    <row r="40" spans="1:37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9"/>
      <c r="R40" s="38"/>
      <c r="S40" s="38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7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9"/>
      <c r="R41" s="38"/>
      <c r="S41" s="38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7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9"/>
      <c r="R42" s="38"/>
      <c r="S42" s="38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7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9"/>
      <c r="R43" s="38"/>
      <c r="S43" s="38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7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9"/>
      <c r="R44" s="38"/>
      <c r="S44" s="38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7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9"/>
      <c r="R45" s="38"/>
      <c r="S45" s="38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7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9"/>
      <c r="R46" s="38"/>
      <c r="S46" s="38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7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9"/>
      <c r="R47" s="38"/>
      <c r="S47" s="38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7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9"/>
      <c r="R48" s="38"/>
      <c r="S48" s="38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9"/>
      <c r="R49" s="38"/>
      <c r="S49" s="38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9"/>
      <c r="R50" s="38"/>
      <c r="S50" s="38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9"/>
      <c r="R51" s="38"/>
      <c r="S51" s="38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9"/>
      <c r="R52" s="38"/>
      <c r="S52" s="38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9"/>
      <c r="R53" s="38"/>
      <c r="S53" s="38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9"/>
      <c r="R54" s="38"/>
      <c r="S54" s="38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9"/>
      <c r="R55" s="38"/>
      <c r="S55" s="38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9"/>
      <c r="R56" s="38"/>
      <c r="S56" s="38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9"/>
      <c r="R57" s="38"/>
      <c r="S57" s="38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9"/>
      <c r="R58" s="38"/>
      <c r="S58" s="38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9"/>
      <c r="R59" s="38"/>
      <c r="S59" s="38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9"/>
      <c r="R60" s="38"/>
      <c r="S60" s="38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9"/>
      <c r="R61" s="38"/>
      <c r="S61" s="38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9"/>
      <c r="R62" s="38"/>
      <c r="S62" s="38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9"/>
      <c r="R63" s="38"/>
      <c r="S63" s="38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9"/>
      <c r="R64" s="38"/>
      <c r="S64" s="38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9"/>
      <c r="R65" s="38"/>
      <c r="S65" s="38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9"/>
      <c r="R66" s="38"/>
      <c r="S66" s="38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9"/>
      <c r="R67" s="38"/>
      <c r="S67" s="38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9"/>
      <c r="R68" s="38"/>
      <c r="S68" s="38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9"/>
      <c r="R69" s="38"/>
      <c r="S69" s="38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9"/>
      <c r="R70" s="38"/>
      <c r="S70" s="38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9"/>
      <c r="R71" s="38"/>
      <c r="S71" s="38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9"/>
      <c r="R72" s="38"/>
      <c r="S72" s="38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9"/>
      <c r="R73" s="38"/>
      <c r="S73" s="38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9"/>
      <c r="R74" s="38"/>
      <c r="S74" s="38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9"/>
      <c r="R75" s="38"/>
      <c r="S75" s="38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9"/>
      <c r="R76" s="38"/>
      <c r="S76" s="38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9"/>
      <c r="O77" s="24"/>
      <c r="P77" s="38"/>
      <c r="Q77" s="49"/>
      <c r="R77" s="38"/>
      <c r="S77" s="38"/>
      <c r="T77" s="24"/>
      <c r="U77" s="24"/>
      <c r="V77" s="24"/>
      <c r="W77" s="24"/>
      <c r="X77" s="79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9"/>
      <c r="O78" s="24"/>
      <c r="P78" s="38"/>
      <c r="Q78" s="49"/>
      <c r="R78" s="38"/>
      <c r="S78" s="38"/>
      <c r="T78" s="24"/>
      <c r="U78" s="24"/>
      <c r="V78" s="24"/>
      <c r="W78" s="24"/>
      <c r="X78" s="79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9"/>
      <c r="O79" s="24"/>
      <c r="P79" s="38"/>
      <c r="Q79" s="49"/>
      <c r="R79" s="38"/>
      <c r="S79" s="38"/>
      <c r="T79" s="24"/>
      <c r="U79" s="24"/>
      <c r="V79" s="24"/>
      <c r="W79" s="24"/>
      <c r="X79" s="79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9"/>
      <c r="O80" s="24"/>
      <c r="P80" s="38"/>
      <c r="Q80" s="49"/>
      <c r="R80" s="38"/>
      <c r="S80" s="38"/>
      <c r="T80" s="24"/>
      <c r="U80" s="24"/>
      <c r="V80" s="24"/>
      <c r="W80" s="24"/>
      <c r="X80" s="79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9"/>
      <c r="O81" s="24"/>
      <c r="P81" s="38"/>
      <c r="Q81" s="49"/>
      <c r="R81" s="38"/>
      <c r="S81" s="38"/>
      <c r="T81" s="24"/>
      <c r="U81" s="24"/>
      <c r="V81" s="24"/>
      <c r="W81" s="24"/>
      <c r="X81" s="79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9"/>
      <c r="O82" s="24"/>
      <c r="P82" s="38"/>
      <c r="Q82" s="49"/>
      <c r="R82" s="38"/>
      <c r="S82" s="38"/>
      <c r="T82" s="24"/>
      <c r="U82" s="24"/>
      <c r="V82" s="24"/>
      <c r="W82" s="24"/>
      <c r="X82" s="79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9"/>
      <c r="O83" s="24"/>
      <c r="P83" s="38"/>
      <c r="Q83" s="49"/>
      <c r="R83" s="38"/>
      <c r="S83" s="38"/>
      <c r="T83" s="24"/>
      <c r="U83" s="24"/>
      <c r="V83" s="24"/>
      <c r="W83" s="24"/>
      <c r="X83" s="79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9"/>
      <c r="O84" s="24"/>
      <c r="P84" s="38"/>
      <c r="Q84" s="49"/>
      <c r="R84" s="38"/>
      <c r="S84" s="38"/>
      <c r="T84" s="24"/>
      <c r="U84" s="24"/>
      <c r="V84" s="24"/>
      <c r="W84" s="24"/>
      <c r="X84" s="79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9"/>
      <c r="O85" s="24"/>
      <c r="P85" s="38"/>
      <c r="Q85" s="49"/>
      <c r="R85" s="38"/>
      <c r="S85" s="38"/>
      <c r="T85" s="24"/>
      <c r="U85" s="24"/>
      <c r="V85" s="24"/>
      <c r="W85" s="24"/>
      <c r="X85" s="79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9"/>
      <c r="O86" s="24"/>
      <c r="P86" s="38"/>
      <c r="Q86" s="49"/>
      <c r="R86" s="38"/>
      <c r="S86" s="38"/>
      <c r="T86" s="24"/>
      <c r="U86" s="24"/>
      <c r="V86" s="24"/>
      <c r="W86" s="24"/>
      <c r="X86" s="79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9"/>
      <c r="O87" s="24"/>
      <c r="P87" s="38"/>
      <c r="Q87" s="49"/>
      <c r="R87" s="38"/>
      <c r="S87" s="38"/>
      <c r="T87" s="24"/>
      <c r="U87" s="24"/>
      <c r="V87" s="24"/>
      <c r="W87" s="24"/>
      <c r="X87" s="79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9"/>
      <c r="O88" s="24"/>
      <c r="P88" s="38"/>
      <c r="Q88" s="49"/>
      <c r="R88" s="38"/>
      <c r="S88" s="38"/>
      <c r="T88" s="24"/>
      <c r="U88" s="24"/>
      <c r="V88" s="24"/>
      <c r="W88" s="24"/>
      <c r="X88" s="79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9"/>
      <c r="O89" s="24"/>
      <c r="P89" s="38"/>
      <c r="Q89" s="49"/>
      <c r="R89" s="38"/>
      <c r="S89" s="38"/>
      <c r="T89" s="24"/>
      <c r="U89" s="24"/>
      <c r="V89" s="24"/>
      <c r="W89" s="24"/>
      <c r="X89" s="79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9"/>
      <c r="O90" s="24"/>
      <c r="P90" s="38"/>
      <c r="Q90" s="49"/>
      <c r="R90" s="38"/>
      <c r="S90" s="38"/>
      <c r="T90" s="24"/>
      <c r="U90" s="24"/>
      <c r="V90" s="24"/>
      <c r="W90" s="24"/>
      <c r="X90" s="79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9"/>
      <c r="O91" s="24"/>
      <c r="P91" s="38"/>
      <c r="Q91" s="49"/>
      <c r="R91" s="38"/>
      <c r="S91" s="38"/>
      <c r="T91" s="24"/>
      <c r="U91" s="24"/>
      <c r="V91" s="24"/>
      <c r="W91" s="24"/>
      <c r="X91" s="79"/>
      <c r="Y91" s="38"/>
      <c r="Z91" s="38"/>
      <c r="AA91" s="38"/>
      <c r="AB91" s="38"/>
      <c r="AC91" s="24"/>
      <c r="AD91" s="38"/>
      <c r="AE91" s="38"/>
      <c r="AF91" s="38"/>
      <c r="AG91" s="38"/>
      <c r="AH91" s="38"/>
      <c r="AI91" s="38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9"/>
      <c r="O92" s="24"/>
      <c r="P92" s="38"/>
      <c r="Q92" s="49"/>
      <c r="R92" s="38"/>
      <c r="S92" s="38"/>
      <c r="T92" s="24"/>
      <c r="U92" s="24"/>
      <c r="V92" s="24"/>
      <c r="W92" s="24"/>
      <c r="X92" s="79"/>
      <c r="Y92" s="38"/>
      <c r="Z92" s="38"/>
      <c r="AA92" s="38"/>
      <c r="AB92" s="38"/>
      <c r="AC92" s="24"/>
      <c r="AD92" s="38"/>
      <c r="AE92" s="38"/>
      <c r="AF92" s="38"/>
      <c r="AG92" s="38"/>
      <c r="AH92" s="38"/>
      <c r="AI92" s="38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9"/>
      <c r="O93" s="24"/>
      <c r="P93" s="38"/>
      <c r="Q93" s="49"/>
      <c r="R93" s="38"/>
      <c r="S93" s="38"/>
      <c r="T93" s="24"/>
      <c r="U93" s="24"/>
      <c r="V93" s="24"/>
      <c r="W93" s="24"/>
      <c r="X93" s="79"/>
      <c r="Y93" s="38"/>
      <c r="Z93" s="38"/>
      <c r="AA93" s="38"/>
      <c r="AB93" s="38"/>
      <c r="AC93" s="24"/>
      <c r="AD93" s="38"/>
      <c r="AE93" s="38"/>
      <c r="AF93" s="38"/>
      <c r="AG93" s="38"/>
      <c r="AH93" s="38"/>
      <c r="AI93" s="38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9"/>
      <c r="O94" s="24"/>
      <c r="P94" s="38"/>
      <c r="Q94" s="49"/>
      <c r="R94" s="38"/>
      <c r="S94" s="38"/>
      <c r="T94" s="24"/>
      <c r="U94" s="24"/>
      <c r="V94" s="24"/>
      <c r="W94" s="24"/>
      <c r="X94" s="79"/>
      <c r="Y94" s="38"/>
      <c r="Z94" s="38"/>
      <c r="AA94" s="38"/>
      <c r="AB94" s="38"/>
      <c r="AC94" s="24"/>
      <c r="AD94" s="38"/>
      <c r="AE94" s="38"/>
      <c r="AF94" s="38"/>
      <c r="AG94" s="38"/>
      <c r="AH94" s="38"/>
      <c r="AI94" s="38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9"/>
      <c r="O95" s="24"/>
      <c r="P95" s="38"/>
      <c r="Q95" s="49"/>
      <c r="R95" s="38"/>
      <c r="S95" s="38"/>
      <c r="T95" s="24"/>
      <c r="U95" s="24"/>
      <c r="V95" s="24"/>
      <c r="W95" s="24"/>
      <c r="X95" s="79"/>
      <c r="Y95" s="38"/>
      <c r="Z95" s="38"/>
      <c r="AA95" s="38"/>
      <c r="AB95" s="38"/>
      <c r="AC95" s="24"/>
      <c r="AD95" s="38"/>
      <c r="AE95" s="38"/>
      <c r="AF95" s="38"/>
      <c r="AG95" s="38"/>
      <c r="AH95" s="38"/>
      <c r="AI95" s="38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9"/>
      <c r="O96" s="24"/>
      <c r="P96" s="38"/>
      <c r="Q96" s="49"/>
      <c r="R96" s="38"/>
      <c r="S96" s="38"/>
      <c r="T96" s="24"/>
      <c r="U96" s="24"/>
      <c r="V96" s="24"/>
      <c r="W96" s="24"/>
      <c r="X96" s="79"/>
      <c r="Y96" s="38"/>
      <c r="Z96" s="38"/>
      <c r="AA96" s="38"/>
      <c r="AB96" s="38"/>
      <c r="AC96" s="24"/>
      <c r="AD96" s="38"/>
      <c r="AE96" s="38"/>
      <c r="AF96" s="38"/>
      <c r="AG96" s="38"/>
      <c r="AH96" s="38"/>
      <c r="AI96" s="38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9"/>
      <c r="O97" s="24"/>
      <c r="P97" s="38"/>
      <c r="Q97" s="49"/>
      <c r="R97" s="38"/>
      <c r="S97" s="38"/>
      <c r="T97" s="24"/>
      <c r="U97" s="24"/>
      <c r="V97" s="24"/>
      <c r="W97" s="24"/>
      <c r="X97" s="79"/>
      <c r="Y97" s="38"/>
      <c r="Z97" s="38"/>
      <c r="AA97" s="38"/>
      <c r="AB97" s="38"/>
      <c r="AC97" s="24"/>
      <c r="AD97" s="38"/>
      <c r="AE97" s="38"/>
      <c r="AF97" s="38"/>
      <c r="AG97" s="38"/>
      <c r="AH97" s="38"/>
      <c r="AI97" s="38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9"/>
      <c r="O98" s="24"/>
      <c r="P98" s="38"/>
      <c r="Q98" s="49"/>
      <c r="R98" s="38"/>
      <c r="S98" s="38"/>
      <c r="T98" s="24"/>
      <c r="U98" s="24"/>
      <c r="V98" s="24"/>
      <c r="W98" s="24"/>
      <c r="X98" s="79"/>
      <c r="Y98" s="38"/>
      <c r="Z98" s="38"/>
      <c r="AA98" s="38"/>
      <c r="AB98" s="38"/>
      <c r="AC98" s="24"/>
      <c r="AD98" s="38"/>
      <c r="AE98" s="38"/>
      <c r="AF98" s="38"/>
      <c r="AG98" s="38"/>
      <c r="AH98" s="38"/>
      <c r="AI98" s="38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9"/>
      <c r="O99" s="24"/>
      <c r="P99" s="38"/>
      <c r="Q99" s="49"/>
      <c r="R99" s="38"/>
      <c r="S99" s="38"/>
      <c r="T99" s="24"/>
      <c r="U99" s="24"/>
      <c r="V99" s="24"/>
      <c r="W99" s="24"/>
      <c r="X99" s="79"/>
      <c r="Y99" s="38"/>
      <c r="Z99" s="38"/>
      <c r="AA99" s="38"/>
      <c r="AB99" s="38"/>
      <c r="AC99" s="24"/>
      <c r="AD99" s="38"/>
      <c r="AE99" s="38"/>
      <c r="AF99" s="38"/>
      <c r="AG99" s="38"/>
      <c r="AH99" s="38"/>
      <c r="AI99" s="38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49"/>
      <c r="O100" s="24"/>
      <c r="P100" s="38"/>
      <c r="Q100" s="49"/>
      <c r="R100" s="38"/>
      <c r="S100" s="38"/>
      <c r="T100" s="24"/>
      <c r="U100" s="24"/>
      <c r="V100" s="24"/>
      <c r="W100" s="24"/>
      <c r="X100" s="79"/>
      <c r="Y100" s="38"/>
      <c r="Z100" s="38"/>
      <c r="AA100" s="38"/>
      <c r="AB100" s="38"/>
      <c r="AC100" s="24"/>
      <c r="AD100" s="38"/>
      <c r="AE100" s="38"/>
      <c r="AF100" s="38"/>
      <c r="AG100" s="38"/>
      <c r="AH100" s="38"/>
      <c r="AI100" s="38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9"/>
      <c r="O101" s="24"/>
      <c r="P101" s="38"/>
      <c r="Q101" s="49"/>
      <c r="R101" s="38"/>
      <c r="S101" s="38"/>
      <c r="T101" s="24"/>
      <c r="U101" s="24"/>
      <c r="V101" s="24"/>
      <c r="W101" s="24"/>
      <c r="X101" s="79"/>
      <c r="Y101" s="38"/>
      <c r="Z101" s="38"/>
      <c r="AA101" s="38"/>
      <c r="AB101" s="38"/>
      <c r="AC101" s="24"/>
      <c r="AD101" s="38"/>
      <c r="AE101" s="38"/>
      <c r="AF101" s="38"/>
      <c r="AG101" s="38"/>
      <c r="AH101" s="38"/>
      <c r="AI101" s="38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49"/>
      <c r="O102" s="24"/>
      <c r="P102" s="38"/>
      <c r="Q102" s="49"/>
      <c r="R102" s="38"/>
      <c r="S102" s="38"/>
      <c r="T102" s="24"/>
      <c r="U102" s="24"/>
      <c r="V102" s="24"/>
      <c r="W102" s="24"/>
      <c r="X102" s="79"/>
      <c r="Y102" s="38"/>
      <c r="Z102" s="38"/>
      <c r="AA102" s="38"/>
      <c r="AB102" s="38"/>
      <c r="AC102" s="24"/>
      <c r="AD102" s="38"/>
      <c r="AE102" s="38"/>
      <c r="AF102" s="38"/>
      <c r="AG102" s="38"/>
      <c r="AH102" s="38"/>
      <c r="AI102" s="38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49"/>
      <c r="O103" s="24"/>
      <c r="P103" s="38"/>
      <c r="Q103" s="49"/>
      <c r="R103" s="38"/>
      <c r="S103" s="38"/>
      <c r="T103" s="24"/>
      <c r="U103" s="24"/>
      <c r="V103" s="24"/>
      <c r="W103" s="24"/>
      <c r="X103" s="79"/>
      <c r="Y103" s="38"/>
      <c r="Z103" s="38"/>
      <c r="AA103" s="38"/>
      <c r="AB103" s="38"/>
      <c r="AC103" s="24"/>
      <c r="AD103" s="38"/>
      <c r="AE103" s="38"/>
      <c r="AF103" s="38"/>
      <c r="AG103" s="38"/>
      <c r="AH103" s="38"/>
      <c r="AI103" s="38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49"/>
      <c r="O104" s="24"/>
      <c r="P104" s="38"/>
      <c r="Q104" s="49"/>
      <c r="R104" s="38"/>
      <c r="S104" s="38"/>
      <c r="T104" s="24"/>
      <c r="U104" s="24"/>
      <c r="V104" s="24"/>
      <c r="W104" s="24"/>
      <c r="X104" s="79"/>
      <c r="Y104" s="38"/>
      <c r="Z104" s="38"/>
      <c r="AA104" s="38"/>
      <c r="AB104" s="38"/>
      <c r="AC104" s="24"/>
      <c r="AD104" s="38"/>
      <c r="AE104" s="38"/>
      <c r="AF104" s="38"/>
      <c r="AG104" s="38"/>
      <c r="AH104" s="38"/>
      <c r="AI104" s="38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49"/>
      <c r="O105" s="24"/>
      <c r="P105" s="38"/>
      <c r="Q105" s="49"/>
      <c r="R105" s="38"/>
      <c r="S105" s="38"/>
      <c r="T105" s="24"/>
      <c r="U105" s="24"/>
      <c r="V105" s="24"/>
      <c r="W105" s="24"/>
      <c r="X105" s="79"/>
      <c r="Y105" s="38"/>
      <c r="Z105" s="38"/>
      <c r="AA105" s="38"/>
      <c r="AB105" s="38"/>
      <c r="AC105" s="24"/>
      <c r="AD105" s="38"/>
      <c r="AE105" s="38"/>
      <c r="AF105" s="38"/>
      <c r="AG105" s="38"/>
      <c r="AH105" s="38"/>
      <c r="AI105" s="38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49"/>
      <c r="O106" s="24"/>
      <c r="P106" s="38"/>
      <c r="Q106" s="49"/>
      <c r="R106" s="38"/>
      <c r="S106" s="38"/>
      <c r="T106" s="24"/>
      <c r="U106" s="24"/>
      <c r="V106" s="24"/>
      <c r="W106" s="24"/>
      <c r="X106" s="79"/>
      <c r="Y106" s="38"/>
      <c r="Z106" s="38"/>
      <c r="AA106" s="38"/>
      <c r="AB106" s="38"/>
      <c r="AC106" s="24"/>
      <c r="AD106" s="38"/>
      <c r="AE106" s="38"/>
      <c r="AF106" s="38"/>
      <c r="AG106" s="38"/>
      <c r="AH106" s="38"/>
      <c r="AI106" s="38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49"/>
      <c r="O107" s="24"/>
      <c r="P107" s="38"/>
      <c r="Q107" s="49"/>
      <c r="R107" s="38"/>
      <c r="S107" s="38"/>
      <c r="T107" s="24"/>
      <c r="U107" s="24"/>
      <c r="V107" s="24"/>
      <c r="W107" s="24"/>
      <c r="X107" s="79"/>
      <c r="Y107" s="38"/>
      <c r="Z107" s="38"/>
      <c r="AA107" s="38"/>
      <c r="AB107" s="38"/>
      <c r="AC107" s="24"/>
      <c r="AD107" s="38"/>
      <c r="AE107" s="38"/>
      <c r="AF107" s="38"/>
      <c r="AG107" s="38"/>
      <c r="AH107" s="38"/>
      <c r="AI107" s="38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49"/>
      <c r="O108" s="24"/>
      <c r="P108" s="38"/>
      <c r="Q108" s="49"/>
      <c r="R108" s="38"/>
      <c r="S108" s="38"/>
      <c r="T108" s="24"/>
      <c r="U108" s="24"/>
      <c r="V108" s="24"/>
      <c r="W108" s="24"/>
      <c r="X108" s="79"/>
      <c r="Y108" s="38"/>
      <c r="Z108" s="38"/>
      <c r="AA108" s="38"/>
      <c r="AB108" s="38"/>
      <c r="AC108" s="24"/>
      <c r="AD108" s="38"/>
      <c r="AE108" s="38"/>
      <c r="AF108" s="38"/>
      <c r="AG108" s="38"/>
      <c r="AH108" s="38"/>
      <c r="AI108" s="38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49"/>
      <c r="O109" s="24"/>
      <c r="P109" s="38"/>
      <c r="Q109" s="49"/>
      <c r="R109" s="38"/>
      <c r="S109" s="38"/>
      <c r="T109" s="24"/>
      <c r="U109" s="24"/>
      <c r="V109" s="24"/>
      <c r="W109" s="24"/>
      <c r="X109" s="79"/>
      <c r="Y109" s="38"/>
      <c r="Z109" s="38"/>
      <c r="AA109" s="38"/>
      <c r="AB109" s="38"/>
      <c r="AC109" s="24"/>
      <c r="AD109" s="38"/>
      <c r="AE109" s="38"/>
      <c r="AF109" s="38"/>
      <c r="AG109" s="38"/>
      <c r="AH109" s="38"/>
      <c r="AI109" s="38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49"/>
      <c r="O110" s="24"/>
      <c r="P110" s="38"/>
      <c r="Q110" s="49"/>
      <c r="R110" s="38"/>
      <c r="S110" s="38"/>
      <c r="T110" s="24"/>
      <c r="U110" s="24"/>
      <c r="V110" s="24"/>
      <c r="W110" s="24"/>
      <c r="X110" s="79"/>
      <c r="Y110" s="38"/>
      <c r="Z110" s="38"/>
      <c r="AA110" s="38"/>
      <c r="AB110" s="38"/>
      <c r="AC110" s="24"/>
      <c r="AD110" s="38"/>
      <c r="AE110" s="38"/>
      <c r="AF110" s="38"/>
      <c r="AG110" s="38"/>
      <c r="AH110" s="38"/>
      <c r="AI110" s="38"/>
    </row>
    <row r="124" spans="2:37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2:37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2:37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2:37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2:37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2:37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2:37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2:37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2:37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2:37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2:37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2:37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2:37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2:37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2:37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2:37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2:37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2:37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2:37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spans="2:37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spans="2:37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spans="2:37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2:37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2:37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spans="2:37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2:37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spans="2:37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spans="2:37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2:37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2:37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2:37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spans="2:37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2:37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spans="2:37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spans="2:37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2:37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2:37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spans="2:37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2:37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spans="2:37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2:37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spans="2:37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2:37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2:37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spans="2:37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spans="2:37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97</v>
      </c>
      <c r="F1" s="87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8" t="s">
        <v>53</v>
      </c>
      <c r="C2" s="89"/>
      <c r="D2" s="90"/>
      <c r="E2" s="13" t="s">
        <v>13</v>
      </c>
      <c r="F2" s="14"/>
      <c r="G2" s="14"/>
      <c r="H2" s="14"/>
      <c r="I2" s="20"/>
      <c r="J2" s="15"/>
      <c r="K2" s="111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38" t="s">
        <v>88</v>
      </c>
      <c r="Y2" s="139"/>
      <c r="Z2" s="140"/>
      <c r="AA2" s="13" t="s">
        <v>13</v>
      </c>
      <c r="AB2" s="14"/>
      <c r="AC2" s="14"/>
      <c r="AD2" s="14"/>
      <c r="AE2" s="20"/>
      <c r="AF2" s="15"/>
      <c r="AG2" s="111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4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90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90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1"/>
      <c r="C4" s="34"/>
      <c r="D4" s="45"/>
      <c r="E4" s="31"/>
      <c r="F4" s="31"/>
      <c r="G4" s="31"/>
      <c r="H4" s="32"/>
      <c r="I4" s="31"/>
      <c r="J4" s="142"/>
      <c r="K4" s="30"/>
      <c r="L4" s="143"/>
      <c r="M4" s="18"/>
      <c r="N4" s="18"/>
      <c r="O4" s="18"/>
      <c r="P4" s="24"/>
      <c r="Q4" s="31"/>
      <c r="R4" s="31"/>
      <c r="S4" s="32"/>
      <c r="T4" s="31"/>
      <c r="U4" s="31"/>
      <c r="V4" s="144"/>
      <c r="W4" s="30"/>
      <c r="X4" s="31">
        <v>1984</v>
      </c>
      <c r="Y4" s="31" t="s">
        <v>75</v>
      </c>
      <c r="Z4" s="2" t="s">
        <v>36</v>
      </c>
      <c r="AA4" s="31">
        <v>1</v>
      </c>
      <c r="AB4" s="31">
        <v>0</v>
      </c>
      <c r="AC4" s="31">
        <v>0</v>
      </c>
      <c r="AD4" s="31">
        <v>0</v>
      </c>
      <c r="AE4" s="31"/>
      <c r="AF4" s="37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45"/>
      <c r="AS4" s="14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1"/>
      <c r="C5" s="34"/>
      <c r="D5" s="45"/>
      <c r="E5" s="31"/>
      <c r="F5" s="31"/>
      <c r="G5" s="31"/>
      <c r="H5" s="32"/>
      <c r="I5" s="31"/>
      <c r="J5" s="142"/>
      <c r="K5" s="30"/>
      <c r="L5" s="143"/>
      <c r="M5" s="18"/>
      <c r="N5" s="18"/>
      <c r="O5" s="18"/>
      <c r="P5" s="24"/>
      <c r="Q5" s="31"/>
      <c r="R5" s="31"/>
      <c r="S5" s="32"/>
      <c r="T5" s="31"/>
      <c r="U5" s="31"/>
      <c r="V5" s="144"/>
      <c r="W5" s="30"/>
      <c r="X5" s="31">
        <v>1985</v>
      </c>
      <c r="Y5" s="31" t="s">
        <v>46</v>
      </c>
      <c r="Z5" s="2" t="s">
        <v>36</v>
      </c>
      <c r="AA5" s="31">
        <v>17</v>
      </c>
      <c r="AB5" s="31">
        <v>1</v>
      </c>
      <c r="AC5" s="31">
        <v>6</v>
      </c>
      <c r="AD5" s="31">
        <v>22</v>
      </c>
      <c r="AE5" s="31"/>
      <c r="AF5" s="37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45"/>
      <c r="AS5" s="146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1"/>
      <c r="C6" s="34"/>
      <c r="D6" s="45"/>
      <c r="E6" s="31"/>
      <c r="F6" s="31"/>
      <c r="G6" s="31"/>
      <c r="H6" s="32"/>
      <c r="I6" s="31"/>
      <c r="J6" s="142"/>
      <c r="K6" s="30"/>
      <c r="L6" s="143"/>
      <c r="M6" s="18"/>
      <c r="N6" s="18"/>
      <c r="O6" s="18"/>
      <c r="P6" s="24"/>
      <c r="Q6" s="31"/>
      <c r="R6" s="31"/>
      <c r="S6" s="32"/>
      <c r="T6" s="31"/>
      <c r="U6" s="31"/>
      <c r="V6" s="144"/>
      <c r="W6" s="30"/>
      <c r="X6" s="31">
        <v>1986</v>
      </c>
      <c r="Y6" s="31" t="s">
        <v>45</v>
      </c>
      <c r="Z6" s="2" t="s">
        <v>36</v>
      </c>
      <c r="AA6" s="31">
        <v>22</v>
      </c>
      <c r="AB6" s="31">
        <v>1</v>
      </c>
      <c r="AC6" s="31">
        <v>20</v>
      </c>
      <c r="AD6" s="31">
        <v>54</v>
      </c>
      <c r="AE6" s="31"/>
      <c r="AF6" s="37"/>
      <c r="AG6" s="24"/>
      <c r="AH6" s="18"/>
      <c r="AI6" s="31" t="s">
        <v>45</v>
      </c>
      <c r="AJ6" s="18" t="s">
        <v>42</v>
      </c>
      <c r="AK6" s="18"/>
      <c r="AL6" s="24"/>
      <c r="AM6" s="31"/>
      <c r="AN6" s="31"/>
      <c r="AO6" s="31"/>
      <c r="AP6" s="31"/>
      <c r="AQ6" s="31"/>
      <c r="AR6" s="145"/>
      <c r="AS6" s="146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1">
        <v>1987</v>
      </c>
      <c r="C7" s="34" t="s">
        <v>54</v>
      </c>
      <c r="D7" s="45" t="s">
        <v>36</v>
      </c>
      <c r="E7" s="31">
        <v>22</v>
      </c>
      <c r="F7" s="31">
        <v>1</v>
      </c>
      <c r="G7" s="31">
        <v>6</v>
      </c>
      <c r="H7" s="32">
        <v>22</v>
      </c>
      <c r="I7" s="31"/>
      <c r="J7" s="142"/>
      <c r="K7" s="30"/>
      <c r="L7" s="143"/>
      <c r="M7" s="18"/>
      <c r="N7" s="18"/>
      <c r="O7" s="18"/>
      <c r="P7" s="24"/>
      <c r="Q7" s="31"/>
      <c r="R7" s="31"/>
      <c r="S7" s="32"/>
      <c r="T7" s="31"/>
      <c r="U7" s="31"/>
      <c r="V7" s="144"/>
      <c r="W7" s="30"/>
      <c r="X7" s="31"/>
      <c r="Y7" s="34"/>
      <c r="Z7" s="45"/>
      <c r="AA7" s="31"/>
      <c r="AB7" s="31"/>
      <c r="AC7" s="31"/>
      <c r="AD7" s="32"/>
      <c r="AE7" s="31"/>
      <c r="AF7" s="14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45"/>
      <c r="AS7" s="146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1">
        <v>1988</v>
      </c>
      <c r="C8" s="31" t="s">
        <v>47</v>
      </c>
      <c r="D8" s="45" t="s">
        <v>51</v>
      </c>
      <c r="E8" s="31">
        <v>19</v>
      </c>
      <c r="F8" s="31">
        <v>1</v>
      </c>
      <c r="G8" s="32">
        <v>13</v>
      </c>
      <c r="H8" s="31">
        <v>14</v>
      </c>
      <c r="I8" s="31"/>
      <c r="J8" s="142"/>
      <c r="K8" s="24"/>
      <c r="L8" s="18"/>
      <c r="M8" s="18"/>
      <c r="N8" s="18"/>
      <c r="O8" s="18"/>
      <c r="P8" s="24"/>
      <c r="Q8" s="31"/>
      <c r="R8" s="31"/>
      <c r="S8" s="32"/>
      <c r="T8" s="31"/>
      <c r="U8" s="31"/>
      <c r="V8" s="144"/>
      <c r="W8" s="30"/>
      <c r="X8" s="31"/>
      <c r="Y8" s="34"/>
      <c r="Z8" s="45"/>
      <c r="AA8" s="31"/>
      <c r="AB8" s="31"/>
      <c r="AC8" s="31"/>
      <c r="AD8" s="32"/>
      <c r="AE8" s="31"/>
      <c r="AF8" s="14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45"/>
      <c r="AS8" s="146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1">
        <v>1989</v>
      </c>
      <c r="C9" s="34" t="s">
        <v>35</v>
      </c>
      <c r="D9" s="45" t="s">
        <v>51</v>
      </c>
      <c r="E9" s="31">
        <v>20</v>
      </c>
      <c r="F9" s="31">
        <v>1</v>
      </c>
      <c r="G9" s="31">
        <v>7</v>
      </c>
      <c r="H9" s="32">
        <v>10</v>
      </c>
      <c r="I9" s="31"/>
      <c r="J9" s="142"/>
      <c r="K9" s="30"/>
      <c r="L9" s="143"/>
      <c r="M9" s="18"/>
      <c r="N9" s="18"/>
      <c r="O9" s="18"/>
      <c r="P9" s="24"/>
      <c r="Q9" s="31"/>
      <c r="R9" s="31"/>
      <c r="S9" s="32"/>
      <c r="T9" s="31"/>
      <c r="U9" s="31"/>
      <c r="V9" s="144"/>
      <c r="W9" s="30"/>
      <c r="X9" s="31"/>
      <c r="Y9" s="34"/>
      <c r="Z9" s="45"/>
      <c r="AA9" s="31"/>
      <c r="AB9" s="31"/>
      <c r="AC9" s="31"/>
      <c r="AD9" s="32"/>
      <c r="AE9" s="31"/>
      <c r="AF9" s="14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45"/>
      <c r="AS9" s="146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1">
        <v>1990</v>
      </c>
      <c r="C10" s="34" t="s">
        <v>47</v>
      </c>
      <c r="D10" s="45" t="s">
        <v>36</v>
      </c>
      <c r="E10" s="31">
        <v>21</v>
      </c>
      <c r="F10" s="31">
        <v>0</v>
      </c>
      <c r="G10" s="31">
        <v>11</v>
      </c>
      <c r="H10" s="32">
        <v>27</v>
      </c>
      <c r="I10" s="31"/>
      <c r="J10" s="142"/>
      <c r="K10" s="30"/>
      <c r="L10" s="143"/>
      <c r="M10" s="18"/>
      <c r="N10" s="18"/>
      <c r="O10" s="18"/>
      <c r="P10" s="24"/>
      <c r="Q10" s="31"/>
      <c r="R10" s="31"/>
      <c r="S10" s="32"/>
      <c r="T10" s="31"/>
      <c r="U10" s="31"/>
      <c r="V10" s="144"/>
      <c r="W10" s="30"/>
      <c r="X10" s="31"/>
      <c r="Y10" s="34"/>
      <c r="Z10" s="45"/>
      <c r="AA10" s="31"/>
      <c r="AB10" s="31"/>
      <c r="AC10" s="31"/>
      <c r="AD10" s="32"/>
      <c r="AE10" s="31"/>
      <c r="AF10" s="14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45"/>
      <c r="AS10" s="146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1">
        <v>1991</v>
      </c>
      <c r="C11" s="34" t="s">
        <v>42</v>
      </c>
      <c r="D11" s="45" t="s">
        <v>36</v>
      </c>
      <c r="E11" s="31">
        <v>21</v>
      </c>
      <c r="F11" s="31">
        <v>2</v>
      </c>
      <c r="G11" s="31">
        <v>13</v>
      </c>
      <c r="H11" s="32">
        <v>25</v>
      </c>
      <c r="I11" s="31">
        <v>83</v>
      </c>
      <c r="J11" s="142"/>
      <c r="K11" s="30"/>
      <c r="L11" s="143"/>
      <c r="M11" s="18"/>
      <c r="N11" s="18"/>
      <c r="O11" s="18"/>
      <c r="P11" s="24"/>
      <c r="Q11" s="31"/>
      <c r="R11" s="31"/>
      <c r="S11" s="32"/>
      <c r="T11" s="31"/>
      <c r="U11" s="31"/>
      <c r="V11" s="144"/>
      <c r="W11" s="30"/>
      <c r="X11" s="31"/>
      <c r="Y11" s="34"/>
      <c r="Z11" s="45"/>
      <c r="AA11" s="31"/>
      <c r="AB11" s="31"/>
      <c r="AC11" s="31"/>
      <c r="AD11" s="32"/>
      <c r="AE11" s="31"/>
      <c r="AF11" s="14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45"/>
      <c r="AS11" s="146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1">
        <v>1992</v>
      </c>
      <c r="C12" s="34" t="s">
        <v>47</v>
      </c>
      <c r="D12" s="45" t="s">
        <v>36</v>
      </c>
      <c r="E12" s="31">
        <v>25</v>
      </c>
      <c r="F12" s="31">
        <v>0</v>
      </c>
      <c r="G12" s="31">
        <v>17</v>
      </c>
      <c r="H12" s="32">
        <v>34</v>
      </c>
      <c r="I12" s="31">
        <v>123</v>
      </c>
      <c r="J12" s="142"/>
      <c r="K12" s="30"/>
      <c r="L12" s="143"/>
      <c r="M12" s="18"/>
      <c r="N12" s="18"/>
      <c r="O12" s="18"/>
      <c r="P12" s="24"/>
      <c r="Q12" s="31"/>
      <c r="R12" s="31"/>
      <c r="S12" s="32"/>
      <c r="T12" s="31"/>
      <c r="U12" s="31"/>
      <c r="V12" s="144"/>
      <c r="W12" s="30"/>
      <c r="X12" s="31"/>
      <c r="Y12" s="34"/>
      <c r="Z12" s="45"/>
      <c r="AA12" s="31"/>
      <c r="AB12" s="31"/>
      <c r="AC12" s="31"/>
      <c r="AD12" s="32"/>
      <c r="AE12" s="31"/>
      <c r="AF12" s="14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45"/>
      <c r="AS12" s="146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1">
        <v>1993</v>
      </c>
      <c r="C13" s="34" t="s">
        <v>42</v>
      </c>
      <c r="D13" s="45" t="s">
        <v>36</v>
      </c>
      <c r="E13" s="31">
        <v>21</v>
      </c>
      <c r="F13" s="31">
        <v>1</v>
      </c>
      <c r="G13" s="31">
        <v>7</v>
      </c>
      <c r="H13" s="32">
        <v>26</v>
      </c>
      <c r="I13" s="31">
        <v>105</v>
      </c>
      <c r="J13" s="142"/>
      <c r="K13" s="30"/>
      <c r="L13" s="143"/>
      <c r="M13" s="18"/>
      <c r="N13" s="18"/>
      <c r="O13" s="18"/>
      <c r="P13" s="24"/>
      <c r="Q13" s="31"/>
      <c r="R13" s="31"/>
      <c r="S13" s="32"/>
      <c r="T13" s="31"/>
      <c r="U13" s="31"/>
      <c r="V13" s="144"/>
      <c r="W13" s="30"/>
      <c r="X13" s="31"/>
      <c r="Y13" s="34"/>
      <c r="Z13" s="45"/>
      <c r="AA13" s="31"/>
      <c r="AB13" s="31"/>
      <c r="AC13" s="31"/>
      <c r="AD13" s="32"/>
      <c r="AE13" s="31"/>
      <c r="AF13" s="142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45"/>
      <c r="AS13" s="146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1">
        <v>1994</v>
      </c>
      <c r="C14" s="34" t="s">
        <v>46</v>
      </c>
      <c r="D14" s="45" t="s">
        <v>36</v>
      </c>
      <c r="E14" s="31">
        <v>14</v>
      </c>
      <c r="F14" s="31">
        <v>0</v>
      </c>
      <c r="G14" s="31">
        <v>4</v>
      </c>
      <c r="H14" s="32">
        <v>15</v>
      </c>
      <c r="I14" s="31">
        <v>59</v>
      </c>
      <c r="J14" s="142"/>
      <c r="K14" s="30"/>
      <c r="L14" s="143"/>
      <c r="M14" s="18"/>
      <c r="N14" s="18"/>
      <c r="O14" s="18"/>
      <c r="P14" s="24"/>
      <c r="Q14" s="31"/>
      <c r="R14" s="31"/>
      <c r="S14" s="32"/>
      <c r="T14" s="31"/>
      <c r="U14" s="31"/>
      <c r="V14" s="144"/>
      <c r="W14" s="30"/>
      <c r="X14" s="31"/>
      <c r="Y14" s="34"/>
      <c r="Z14" s="45"/>
      <c r="AA14" s="31"/>
      <c r="AB14" s="31"/>
      <c r="AC14" s="31"/>
      <c r="AD14" s="32"/>
      <c r="AE14" s="31"/>
      <c r="AF14" s="142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45"/>
      <c r="AS14" s="146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1">
        <v>1995</v>
      </c>
      <c r="C15" s="34" t="s">
        <v>45</v>
      </c>
      <c r="D15" s="45" t="s">
        <v>36</v>
      </c>
      <c r="E15" s="31">
        <v>24</v>
      </c>
      <c r="F15" s="31">
        <v>1</v>
      </c>
      <c r="G15" s="31">
        <v>6</v>
      </c>
      <c r="H15" s="32">
        <v>27</v>
      </c>
      <c r="I15" s="31">
        <v>107</v>
      </c>
      <c r="J15" s="142"/>
      <c r="K15" s="30"/>
      <c r="L15" s="143"/>
      <c r="M15" s="18"/>
      <c r="N15" s="18"/>
      <c r="O15" s="18"/>
      <c r="P15" s="24"/>
      <c r="Q15" s="31"/>
      <c r="R15" s="31"/>
      <c r="S15" s="32"/>
      <c r="T15" s="31"/>
      <c r="U15" s="31"/>
      <c r="V15" s="144"/>
      <c r="W15" s="30"/>
      <c r="X15" s="31"/>
      <c r="Y15" s="34"/>
      <c r="Z15" s="45"/>
      <c r="AA15" s="31"/>
      <c r="AB15" s="31"/>
      <c r="AC15" s="31"/>
      <c r="AD15" s="32"/>
      <c r="AE15" s="31"/>
      <c r="AF15" s="142"/>
      <c r="AG15" s="30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45"/>
      <c r="AS15" s="146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1"/>
      <c r="C16" s="34"/>
      <c r="D16" s="45"/>
      <c r="E16" s="31"/>
      <c r="F16" s="31"/>
      <c r="G16" s="31"/>
      <c r="H16" s="32"/>
      <c r="I16" s="31"/>
      <c r="J16" s="142"/>
      <c r="K16" s="30"/>
      <c r="L16" s="143"/>
      <c r="M16" s="18"/>
      <c r="N16" s="18"/>
      <c r="O16" s="18"/>
      <c r="P16" s="24"/>
      <c r="Q16" s="31"/>
      <c r="R16" s="31"/>
      <c r="S16" s="32"/>
      <c r="T16" s="31"/>
      <c r="U16" s="31"/>
      <c r="V16" s="144"/>
      <c r="W16" s="30"/>
      <c r="X16" s="31"/>
      <c r="Y16" s="34"/>
      <c r="Z16" s="45"/>
      <c r="AA16" s="31"/>
      <c r="AB16" s="31"/>
      <c r="AC16" s="31"/>
      <c r="AD16" s="32"/>
      <c r="AE16" s="31"/>
      <c r="AF16" s="142"/>
      <c r="AG16" s="30"/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45"/>
      <c r="AS16" s="146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31">
        <v>2001</v>
      </c>
      <c r="C17" s="34" t="s">
        <v>37</v>
      </c>
      <c r="D17" s="45" t="s">
        <v>36</v>
      </c>
      <c r="E17" s="31">
        <v>19</v>
      </c>
      <c r="F17" s="31">
        <v>1</v>
      </c>
      <c r="G17" s="31">
        <v>13</v>
      </c>
      <c r="H17" s="32">
        <v>9</v>
      </c>
      <c r="I17" s="31">
        <v>73</v>
      </c>
      <c r="J17" s="142">
        <v>0.56599999999999995</v>
      </c>
      <c r="K17" s="30">
        <v>129</v>
      </c>
      <c r="L17" s="143"/>
      <c r="M17" s="18"/>
      <c r="N17" s="18"/>
      <c r="O17" s="18"/>
      <c r="P17" s="24"/>
      <c r="Q17" s="31"/>
      <c r="R17" s="31"/>
      <c r="S17" s="32"/>
      <c r="T17" s="31"/>
      <c r="U17" s="31"/>
      <c r="V17" s="144"/>
      <c r="W17" s="30"/>
      <c r="X17" s="31"/>
      <c r="Y17" s="34"/>
      <c r="Z17" s="45"/>
      <c r="AA17" s="31"/>
      <c r="AB17" s="31"/>
      <c r="AC17" s="31"/>
      <c r="AD17" s="32"/>
      <c r="AE17" s="31"/>
      <c r="AF17" s="142"/>
      <c r="AG17" s="30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45"/>
      <c r="AS17" s="146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31"/>
      <c r="C18" s="34"/>
      <c r="D18" s="45"/>
      <c r="E18" s="31"/>
      <c r="F18" s="31"/>
      <c r="G18" s="31"/>
      <c r="H18" s="32"/>
      <c r="I18" s="31"/>
      <c r="J18" s="142"/>
      <c r="K18" s="30"/>
      <c r="L18" s="143"/>
      <c r="M18" s="18"/>
      <c r="N18" s="18"/>
      <c r="O18" s="18"/>
      <c r="P18" s="24"/>
      <c r="Q18" s="31"/>
      <c r="R18" s="31"/>
      <c r="S18" s="32"/>
      <c r="T18" s="31"/>
      <c r="U18" s="31"/>
      <c r="V18" s="144"/>
      <c r="W18" s="30"/>
      <c r="X18" s="31"/>
      <c r="Y18" s="34"/>
      <c r="Z18" s="45"/>
      <c r="AA18" s="31"/>
      <c r="AB18" s="31"/>
      <c r="AC18" s="31"/>
      <c r="AD18" s="32"/>
      <c r="AE18" s="31"/>
      <c r="AF18" s="142"/>
      <c r="AG18" s="30"/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45"/>
      <c r="AS18" s="146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31"/>
      <c r="C19" s="34"/>
      <c r="D19" s="45"/>
      <c r="E19" s="31"/>
      <c r="F19" s="31"/>
      <c r="G19" s="31"/>
      <c r="H19" s="32"/>
      <c r="I19" s="31"/>
      <c r="J19" s="142"/>
      <c r="K19" s="30"/>
      <c r="L19" s="143"/>
      <c r="M19" s="18"/>
      <c r="N19" s="18"/>
      <c r="O19" s="18"/>
      <c r="P19" s="24"/>
      <c r="Q19" s="31"/>
      <c r="R19" s="31"/>
      <c r="S19" s="32"/>
      <c r="T19" s="31"/>
      <c r="U19" s="31"/>
      <c r="V19" s="144"/>
      <c r="W19" s="30"/>
      <c r="X19" s="31">
        <v>2005</v>
      </c>
      <c r="Y19" s="31" t="s">
        <v>44</v>
      </c>
      <c r="Z19" s="45" t="s">
        <v>40</v>
      </c>
      <c r="AA19" s="31">
        <v>14</v>
      </c>
      <c r="AB19" s="31">
        <v>0</v>
      </c>
      <c r="AC19" s="31">
        <v>8</v>
      </c>
      <c r="AD19" s="31">
        <v>5</v>
      </c>
      <c r="AE19" s="31">
        <v>59</v>
      </c>
      <c r="AF19" s="37">
        <v>0.57279999999999998</v>
      </c>
      <c r="AG19" s="165">
        <v>103</v>
      </c>
      <c r="AH19" s="18"/>
      <c r="AI19" s="18"/>
      <c r="AJ19" s="18"/>
      <c r="AK19" s="18"/>
      <c r="AL19" s="24"/>
      <c r="AM19" s="31">
        <v>2</v>
      </c>
      <c r="AN19" s="31">
        <v>0</v>
      </c>
      <c r="AO19" s="31">
        <v>3</v>
      </c>
      <c r="AP19" s="31">
        <v>3</v>
      </c>
      <c r="AQ19" s="31">
        <v>7</v>
      </c>
      <c r="AR19" s="145">
        <v>0.46660000000000001</v>
      </c>
      <c r="AS19" s="166">
        <v>15</v>
      </c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31"/>
      <c r="C20" s="34"/>
      <c r="D20" s="45"/>
      <c r="E20" s="31"/>
      <c r="F20" s="31"/>
      <c r="G20" s="31"/>
      <c r="H20" s="32"/>
      <c r="I20" s="31"/>
      <c r="J20" s="142"/>
      <c r="K20" s="30"/>
      <c r="L20" s="143"/>
      <c r="M20" s="18"/>
      <c r="N20" s="18"/>
      <c r="O20" s="18"/>
      <c r="P20" s="24"/>
      <c r="Q20" s="31"/>
      <c r="R20" s="31"/>
      <c r="S20" s="32"/>
      <c r="T20" s="31"/>
      <c r="U20" s="31"/>
      <c r="V20" s="144"/>
      <c r="W20" s="30"/>
      <c r="X20" s="31"/>
      <c r="Y20" s="31"/>
      <c r="Z20" s="45"/>
      <c r="AA20" s="31"/>
      <c r="AB20" s="31"/>
      <c r="AC20" s="31"/>
      <c r="AD20" s="31"/>
      <c r="AE20" s="31"/>
      <c r="AF20" s="37"/>
      <c r="AG20" s="165"/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145"/>
      <c r="AS20" s="166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31"/>
      <c r="C21" s="34"/>
      <c r="D21" s="45"/>
      <c r="E21" s="31"/>
      <c r="F21" s="31"/>
      <c r="G21" s="31"/>
      <c r="H21" s="32"/>
      <c r="I21" s="31"/>
      <c r="J21" s="142"/>
      <c r="K21" s="30"/>
      <c r="L21" s="143"/>
      <c r="M21" s="18"/>
      <c r="N21" s="18"/>
      <c r="O21" s="18"/>
      <c r="P21" s="24"/>
      <c r="Q21" s="31"/>
      <c r="R21" s="31"/>
      <c r="S21" s="32"/>
      <c r="T21" s="31"/>
      <c r="U21" s="31"/>
      <c r="V21" s="144"/>
      <c r="W21" s="30"/>
      <c r="X21" s="31">
        <v>2007</v>
      </c>
      <c r="Y21" s="31" t="s">
        <v>42</v>
      </c>
      <c r="Z21" s="45" t="s">
        <v>40</v>
      </c>
      <c r="AA21" s="31">
        <v>5</v>
      </c>
      <c r="AB21" s="31">
        <v>0</v>
      </c>
      <c r="AC21" s="31">
        <v>4</v>
      </c>
      <c r="AD21" s="31">
        <v>2</v>
      </c>
      <c r="AE21" s="31">
        <v>16</v>
      </c>
      <c r="AF21" s="37">
        <v>0.5333</v>
      </c>
      <c r="AG21" s="165">
        <v>30</v>
      </c>
      <c r="AH21" s="18"/>
      <c r="AI21" s="18"/>
      <c r="AJ21" s="18"/>
      <c r="AK21" s="18"/>
      <c r="AL21" s="24"/>
      <c r="AM21" s="31">
        <v>1</v>
      </c>
      <c r="AN21" s="31">
        <v>0</v>
      </c>
      <c r="AO21" s="31">
        <v>0</v>
      </c>
      <c r="AP21" s="31">
        <v>0</v>
      </c>
      <c r="AQ21" s="31">
        <v>3</v>
      </c>
      <c r="AR21" s="145">
        <v>0.5</v>
      </c>
      <c r="AS21" s="166">
        <v>6</v>
      </c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31"/>
      <c r="C22" s="34"/>
      <c r="D22" s="45"/>
      <c r="E22" s="31"/>
      <c r="F22" s="31"/>
      <c r="G22" s="31"/>
      <c r="H22" s="32"/>
      <c r="I22" s="31"/>
      <c r="J22" s="142"/>
      <c r="K22" s="30"/>
      <c r="L22" s="143"/>
      <c r="M22" s="18"/>
      <c r="N22" s="18"/>
      <c r="O22" s="18"/>
      <c r="P22" s="24"/>
      <c r="Q22" s="31"/>
      <c r="R22" s="31"/>
      <c r="S22" s="32"/>
      <c r="T22" s="31"/>
      <c r="U22" s="31"/>
      <c r="V22" s="144"/>
      <c r="W22" s="30"/>
      <c r="X22" s="31"/>
      <c r="Y22" s="31"/>
      <c r="Z22" s="45"/>
      <c r="AA22" s="31"/>
      <c r="AB22" s="31"/>
      <c r="AC22" s="31"/>
      <c r="AD22" s="31"/>
      <c r="AE22" s="31"/>
      <c r="AF22" s="37"/>
      <c r="AG22" s="165"/>
      <c r="AH22" s="18"/>
      <c r="AI22" s="18"/>
      <c r="AJ22" s="18"/>
      <c r="AK22" s="18"/>
      <c r="AL22" s="24"/>
      <c r="AM22" s="31"/>
      <c r="AN22" s="31"/>
      <c r="AO22" s="31"/>
      <c r="AP22" s="31"/>
      <c r="AQ22" s="31"/>
      <c r="AR22" s="145"/>
      <c r="AS22" s="166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x14ac:dyDescent="0.25">
      <c r="A23" s="38"/>
      <c r="B23" s="31"/>
      <c r="C23" s="34"/>
      <c r="D23" s="45"/>
      <c r="E23" s="31"/>
      <c r="F23" s="31"/>
      <c r="G23" s="31"/>
      <c r="H23" s="32"/>
      <c r="I23" s="31"/>
      <c r="J23" s="142"/>
      <c r="K23" s="30"/>
      <c r="L23" s="143"/>
      <c r="M23" s="18"/>
      <c r="N23" s="18"/>
      <c r="O23" s="18"/>
      <c r="P23" s="24"/>
      <c r="Q23" s="31"/>
      <c r="R23" s="31"/>
      <c r="S23" s="32"/>
      <c r="T23" s="31"/>
      <c r="U23" s="31"/>
      <c r="V23" s="144"/>
      <c r="W23" s="30"/>
      <c r="X23" s="31">
        <v>2010</v>
      </c>
      <c r="Y23" s="31" t="s">
        <v>43</v>
      </c>
      <c r="Z23" s="45" t="s">
        <v>40</v>
      </c>
      <c r="AA23" s="31">
        <v>2</v>
      </c>
      <c r="AB23" s="31">
        <v>0</v>
      </c>
      <c r="AC23" s="31">
        <v>1</v>
      </c>
      <c r="AD23" s="31">
        <v>0</v>
      </c>
      <c r="AE23" s="31">
        <v>4</v>
      </c>
      <c r="AF23" s="37">
        <v>0.30759999999999998</v>
      </c>
      <c r="AG23" s="165">
        <v>13</v>
      </c>
      <c r="AH23" s="18"/>
      <c r="AI23" s="18"/>
      <c r="AJ23" s="18"/>
      <c r="AK23" s="18"/>
      <c r="AL23" s="24"/>
      <c r="AM23" s="31"/>
      <c r="AN23" s="31"/>
      <c r="AO23" s="31"/>
      <c r="AP23" s="31"/>
      <c r="AQ23" s="31"/>
      <c r="AR23" s="145"/>
      <c r="AS23" s="166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x14ac:dyDescent="0.25">
      <c r="A24" s="38"/>
      <c r="B24" s="31"/>
      <c r="C24" s="34"/>
      <c r="D24" s="45"/>
      <c r="E24" s="31"/>
      <c r="F24" s="31"/>
      <c r="G24" s="31"/>
      <c r="H24" s="32"/>
      <c r="I24" s="31"/>
      <c r="J24" s="142"/>
      <c r="K24" s="30"/>
      <c r="L24" s="143"/>
      <c r="M24" s="18"/>
      <c r="N24" s="18"/>
      <c r="O24" s="18"/>
      <c r="P24" s="24"/>
      <c r="Q24" s="31"/>
      <c r="R24" s="31"/>
      <c r="S24" s="32"/>
      <c r="T24" s="31"/>
      <c r="U24" s="31"/>
      <c r="V24" s="144"/>
      <c r="W24" s="30"/>
      <c r="X24" s="31"/>
      <c r="Y24" s="31"/>
      <c r="Z24" s="45"/>
      <c r="AA24" s="31"/>
      <c r="AB24" s="31"/>
      <c r="AC24" s="31"/>
      <c r="AD24" s="31"/>
      <c r="AE24" s="31"/>
      <c r="AF24" s="37"/>
      <c r="AG24" s="165"/>
      <c r="AH24" s="18"/>
      <c r="AI24" s="18"/>
      <c r="AJ24" s="18"/>
      <c r="AK24" s="18"/>
      <c r="AL24" s="24"/>
      <c r="AM24" s="31"/>
      <c r="AN24" s="31"/>
      <c r="AO24" s="31"/>
      <c r="AP24" s="31"/>
      <c r="AQ24" s="31"/>
      <c r="AR24" s="145"/>
      <c r="AS24" s="166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x14ac:dyDescent="0.25">
      <c r="A25" s="38"/>
      <c r="B25" s="31"/>
      <c r="C25" s="34"/>
      <c r="D25" s="45"/>
      <c r="E25" s="31"/>
      <c r="F25" s="31"/>
      <c r="G25" s="31"/>
      <c r="H25" s="32"/>
      <c r="I25" s="31"/>
      <c r="J25" s="142"/>
      <c r="K25" s="30"/>
      <c r="L25" s="143"/>
      <c r="M25" s="18"/>
      <c r="N25" s="18"/>
      <c r="O25" s="18"/>
      <c r="P25" s="24"/>
      <c r="Q25" s="31"/>
      <c r="R25" s="31"/>
      <c r="S25" s="32"/>
      <c r="T25" s="31"/>
      <c r="U25" s="31"/>
      <c r="V25" s="144"/>
      <c r="W25" s="30"/>
      <c r="X25" s="31">
        <v>2016</v>
      </c>
      <c r="Y25" s="31" t="s">
        <v>75</v>
      </c>
      <c r="Z25" s="45" t="s">
        <v>40</v>
      </c>
      <c r="AA25" s="31">
        <v>10</v>
      </c>
      <c r="AB25" s="31">
        <v>0</v>
      </c>
      <c r="AC25" s="31">
        <v>5</v>
      </c>
      <c r="AD25" s="31">
        <v>0</v>
      </c>
      <c r="AE25" s="31">
        <v>13</v>
      </c>
      <c r="AF25" s="37">
        <v>0.52</v>
      </c>
      <c r="AG25" s="165">
        <v>25</v>
      </c>
      <c r="AH25" s="18"/>
      <c r="AI25" s="18"/>
      <c r="AJ25" s="18"/>
      <c r="AK25" s="18"/>
      <c r="AL25" s="24"/>
      <c r="AM25" s="31"/>
      <c r="AN25" s="31"/>
      <c r="AO25" s="31"/>
      <c r="AP25" s="31"/>
      <c r="AQ25" s="31"/>
      <c r="AR25" s="145"/>
      <c r="AS25" s="166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x14ac:dyDescent="0.25">
      <c r="A26" s="38"/>
      <c r="B26" s="31"/>
      <c r="C26" s="34"/>
      <c r="D26" s="45"/>
      <c r="E26" s="31"/>
      <c r="F26" s="31"/>
      <c r="G26" s="31"/>
      <c r="H26" s="32"/>
      <c r="I26" s="31"/>
      <c r="J26" s="142"/>
      <c r="K26" s="30"/>
      <c r="L26" s="143"/>
      <c r="M26" s="18"/>
      <c r="N26" s="18"/>
      <c r="O26" s="18"/>
      <c r="P26" s="24"/>
      <c r="Q26" s="31"/>
      <c r="R26" s="31"/>
      <c r="S26" s="32"/>
      <c r="T26" s="31"/>
      <c r="U26" s="31"/>
      <c r="V26" s="144"/>
      <c r="W26" s="30"/>
      <c r="X26" s="31"/>
      <c r="Y26" s="31"/>
      <c r="Z26" s="45"/>
      <c r="AA26" s="31"/>
      <c r="AB26" s="31"/>
      <c r="AC26" s="31"/>
      <c r="AD26" s="31"/>
      <c r="AE26" s="31"/>
      <c r="AF26" s="37"/>
      <c r="AG26" s="165"/>
      <c r="AH26" s="18"/>
      <c r="AI26" s="18"/>
      <c r="AJ26" s="18"/>
      <c r="AK26" s="18"/>
      <c r="AL26" s="24"/>
      <c r="AM26" s="31"/>
      <c r="AN26" s="31"/>
      <c r="AO26" s="31"/>
      <c r="AP26" s="31"/>
      <c r="AQ26" s="31"/>
      <c r="AR26" s="145"/>
      <c r="AS26" s="166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x14ac:dyDescent="0.25">
      <c r="A27" s="38"/>
      <c r="B27" s="31"/>
      <c r="C27" s="34"/>
      <c r="D27" s="45"/>
      <c r="E27" s="31"/>
      <c r="F27" s="31"/>
      <c r="G27" s="31"/>
      <c r="H27" s="32"/>
      <c r="I27" s="31"/>
      <c r="J27" s="142"/>
      <c r="K27" s="30"/>
      <c r="L27" s="143"/>
      <c r="M27" s="18"/>
      <c r="N27" s="18"/>
      <c r="O27" s="18"/>
      <c r="P27" s="24"/>
      <c r="Q27" s="31"/>
      <c r="R27" s="31"/>
      <c r="S27" s="32"/>
      <c r="T27" s="31"/>
      <c r="U27" s="31"/>
      <c r="V27" s="144"/>
      <c r="W27" s="30"/>
      <c r="X27" s="31">
        <v>2018</v>
      </c>
      <c r="Y27" s="31" t="s">
        <v>42</v>
      </c>
      <c r="Z27" s="45" t="s">
        <v>40</v>
      </c>
      <c r="AA27" s="31">
        <v>1</v>
      </c>
      <c r="AB27" s="31">
        <v>0</v>
      </c>
      <c r="AC27" s="31">
        <v>1</v>
      </c>
      <c r="AD27" s="31">
        <v>0</v>
      </c>
      <c r="AE27" s="31">
        <v>2</v>
      </c>
      <c r="AF27" s="37">
        <v>0.66659999999999997</v>
      </c>
      <c r="AG27" s="165">
        <f>PRODUCT(AE27/AF27)</f>
        <v>3.0003000300030003</v>
      </c>
      <c r="AH27" s="18"/>
      <c r="AI27" s="18"/>
      <c r="AJ27" s="18"/>
      <c r="AK27" s="18"/>
      <c r="AL27" s="24"/>
      <c r="AM27" s="31"/>
      <c r="AN27" s="31"/>
      <c r="AO27" s="31"/>
      <c r="AP27" s="31"/>
      <c r="AQ27" s="31"/>
      <c r="AR27" s="144"/>
      <c r="AS27" s="166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94" t="s">
        <v>91</v>
      </c>
      <c r="C28" s="98"/>
      <c r="D28" s="97"/>
      <c r="E28" s="96">
        <f>SUM(E4:E27)</f>
        <v>206</v>
      </c>
      <c r="F28" s="96">
        <f>SUM(F4:F27)</f>
        <v>8</v>
      </c>
      <c r="G28" s="96">
        <f>SUM(G4:G27)</f>
        <v>97</v>
      </c>
      <c r="H28" s="96">
        <f>SUM(H4:H27)</f>
        <v>209</v>
      </c>
      <c r="I28" s="96">
        <f>SUM(I4:I27)</f>
        <v>550</v>
      </c>
      <c r="J28" s="147">
        <v>0</v>
      </c>
      <c r="K28" s="111">
        <f>SUM(K4:K27)</f>
        <v>129</v>
      </c>
      <c r="L28" s="22"/>
      <c r="M28" s="20"/>
      <c r="N28" s="148"/>
      <c r="O28" s="149"/>
      <c r="P28" s="24"/>
      <c r="Q28" s="96">
        <f>SUM(Q4:Q27)</f>
        <v>0</v>
      </c>
      <c r="R28" s="96">
        <f>SUM(R4:R27)</f>
        <v>0</v>
      </c>
      <c r="S28" s="96">
        <f>SUM(S4:S27)</f>
        <v>0</v>
      </c>
      <c r="T28" s="96">
        <f>SUM(T4:T27)</f>
        <v>0</v>
      </c>
      <c r="U28" s="96">
        <f>SUM(U4:U27)</f>
        <v>0</v>
      </c>
      <c r="V28" s="44">
        <v>0</v>
      </c>
      <c r="W28" s="111">
        <f>SUM(W4:W27)</f>
        <v>0</v>
      </c>
      <c r="X28" s="16" t="s">
        <v>91</v>
      </c>
      <c r="Y28" s="17"/>
      <c r="Z28" s="15"/>
      <c r="AA28" s="96">
        <f>SUM(AA4:AA27)</f>
        <v>72</v>
      </c>
      <c r="AB28" s="96">
        <f>SUM(AB4:AB27)</f>
        <v>2</v>
      </c>
      <c r="AC28" s="96">
        <f>SUM(AC4:AC27)</f>
        <v>45</v>
      </c>
      <c r="AD28" s="96">
        <f>SUM(AD4:AD27)</f>
        <v>83</v>
      </c>
      <c r="AE28" s="96">
        <f>SUM(AE4:AE27)</f>
        <v>94</v>
      </c>
      <c r="AF28" s="147">
        <f>PRODUCT(AE28/AG28)</f>
        <v>0.54022895353508882</v>
      </c>
      <c r="AG28" s="111">
        <f>SUM(AG4:AG27)</f>
        <v>174.00030003000299</v>
      </c>
      <c r="AH28" s="22"/>
      <c r="AI28" s="20"/>
      <c r="AJ28" s="148"/>
      <c r="AK28" s="149"/>
      <c r="AL28" s="24"/>
      <c r="AM28" s="96">
        <f>SUM(AM4:AM27)</f>
        <v>3</v>
      </c>
      <c r="AN28" s="96">
        <f>SUM(AN4:AN27)</f>
        <v>0</v>
      </c>
      <c r="AO28" s="96">
        <f>SUM(AO4:AO27)</f>
        <v>3</v>
      </c>
      <c r="AP28" s="96">
        <f>SUM(AP4:AP27)</f>
        <v>3</v>
      </c>
      <c r="AQ28" s="96">
        <f>SUM(AQ4:AQ27)</f>
        <v>10</v>
      </c>
      <c r="AR28" s="147">
        <f>PRODUCT(AQ28/AS28)</f>
        <v>0.47619047619047616</v>
      </c>
      <c r="AS28" s="141">
        <f>SUM(AS4:AS27)</f>
        <v>21</v>
      </c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47"/>
      <c r="K29" s="30"/>
      <c r="L29" s="24"/>
      <c r="M29" s="24"/>
      <c r="N29" s="24"/>
      <c r="O29" s="24"/>
      <c r="P29" s="38"/>
      <c r="Q29" s="38"/>
      <c r="R29" s="49"/>
      <c r="S29" s="38"/>
      <c r="T29" s="38"/>
      <c r="U29" s="24"/>
      <c r="V29" s="24"/>
      <c r="W29" s="30"/>
      <c r="X29" s="38"/>
      <c r="Y29" s="38"/>
      <c r="Z29" s="38"/>
      <c r="AA29" s="38"/>
      <c r="AB29" s="38"/>
      <c r="AC29" s="38"/>
      <c r="AD29" s="38"/>
      <c r="AE29" s="38"/>
      <c r="AF29" s="47"/>
      <c r="AG29" s="30"/>
      <c r="AH29" s="24"/>
      <c r="AI29" s="24"/>
      <c r="AJ29" s="24"/>
      <c r="AK29" s="24"/>
      <c r="AL29" s="38"/>
      <c r="AM29" s="38"/>
      <c r="AN29" s="49"/>
      <c r="AO29" s="38"/>
      <c r="AP29" s="38"/>
      <c r="AQ29" s="24"/>
      <c r="AR29" s="24"/>
      <c r="AS29" s="30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x14ac:dyDescent="0.25">
      <c r="A30" s="38"/>
      <c r="B30" s="150" t="s">
        <v>92</v>
      </c>
      <c r="C30" s="151"/>
      <c r="D30" s="152"/>
      <c r="E30" s="15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18" t="s">
        <v>22</v>
      </c>
      <c r="K30" s="24"/>
      <c r="L30" s="18" t="s">
        <v>27</v>
      </c>
      <c r="M30" s="18" t="s">
        <v>28</v>
      </c>
      <c r="N30" s="18" t="s">
        <v>93</v>
      </c>
      <c r="O30" s="18" t="s">
        <v>94</v>
      </c>
      <c r="Q30" s="49"/>
      <c r="R30" s="49" t="s">
        <v>48</v>
      </c>
      <c r="S30" s="49"/>
      <c r="T30" s="80" t="s">
        <v>96</v>
      </c>
      <c r="U30" s="24"/>
      <c r="V30" s="30"/>
      <c r="W30" s="30"/>
      <c r="X30" s="153"/>
      <c r="Y30" s="153"/>
      <c r="Z30" s="153"/>
      <c r="AA30" s="153"/>
      <c r="AB30" s="153"/>
      <c r="AC30" s="49"/>
      <c r="AD30" s="49"/>
      <c r="AE30" s="49"/>
      <c r="AF30" s="38"/>
      <c r="AG30" s="38"/>
      <c r="AH30" s="38"/>
      <c r="AI30" s="38"/>
      <c r="AJ30" s="38"/>
      <c r="AK30" s="38"/>
      <c r="AM30" s="30"/>
      <c r="AN30" s="153"/>
      <c r="AO30" s="153"/>
      <c r="AP30" s="153"/>
      <c r="AQ30" s="153"/>
      <c r="AR30" s="153"/>
      <c r="AS30" s="153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x14ac:dyDescent="0.25">
      <c r="A31" s="38"/>
      <c r="B31" s="51" t="s">
        <v>12</v>
      </c>
      <c r="C31" s="12"/>
      <c r="D31" s="53"/>
      <c r="E31" s="154">
        <v>100</v>
      </c>
      <c r="F31" s="154">
        <v>3</v>
      </c>
      <c r="G31" s="154">
        <v>28</v>
      </c>
      <c r="H31" s="154">
        <v>57</v>
      </c>
      <c r="I31" s="154">
        <v>328</v>
      </c>
      <c r="J31" s="155">
        <v>0.504</v>
      </c>
      <c r="K31" s="38">
        <f>PRODUCT(I31/J31)</f>
        <v>650.79365079365084</v>
      </c>
      <c r="L31" s="156">
        <f>PRODUCT((F31+G31)/E31)</f>
        <v>0.31</v>
      </c>
      <c r="M31" s="156">
        <f>PRODUCT(H31/E31)</f>
        <v>0.56999999999999995</v>
      </c>
      <c r="N31" s="156">
        <f>PRODUCT((F31+G31+H31)/E31)</f>
        <v>0.88</v>
      </c>
      <c r="O31" s="156">
        <f>PRODUCT(I31/E31)</f>
        <v>3.28</v>
      </c>
      <c r="Q31" s="49"/>
      <c r="R31" s="49"/>
      <c r="S31" s="49"/>
      <c r="T31" s="80" t="s">
        <v>95</v>
      </c>
      <c r="U31" s="38"/>
      <c r="V31" s="38"/>
      <c r="W31" s="38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38"/>
      <c r="AL31" s="38"/>
      <c r="AM31" s="38"/>
      <c r="AN31" s="49"/>
      <c r="AO31" s="49"/>
      <c r="AP31" s="49"/>
      <c r="AQ31" s="49"/>
      <c r="AR31" s="49"/>
      <c r="AS31" s="49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x14ac:dyDescent="0.25">
      <c r="A32" s="38"/>
      <c r="B32" s="157" t="s">
        <v>53</v>
      </c>
      <c r="C32" s="158"/>
      <c r="D32" s="159"/>
      <c r="E32" s="154">
        <f>PRODUCT(E28+Q28)</f>
        <v>206</v>
      </c>
      <c r="F32" s="154">
        <f>PRODUCT(F28+R28)</f>
        <v>8</v>
      </c>
      <c r="G32" s="154">
        <f>PRODUCT(G28+S28)</f>
        <v>97</v>
      </c>
      <c r="H32" s="154">
        <f>PRODUCT(H28+T28)</f>
        <v>209</v>
      </c>
      <c r="I32" s="154">
        <f>PRODUCT(I28+U28)</f>
        <v>550</v>
      </c>
      <c r="J32" s="155"/>
      <c r="K32" s="38">
        <f>PRODUCT(K28+W28)</f>
        <v>129</v>
      </c>
      <c r="L32" s="156">
        <f>PRODUCT((F32+G32)/E32)</f>
        <v>0.50970873786407767</v>
      </c>
      <c r="M32" s="156">
        <f>PRODUCT(H32/E32)</f>
        <v>1.0145631067961165</v>
      </c>
      <c r="N32" s="156">
        <f>PRODUCT((F32+G32+H32)/E32)</f>
        <v>1.5242718446601942</v>
      </c>
      <c r="O32" s="156">
        <f>PRODUCT(I32/124)</f>
        <v>4.435483870967742</v>
      </c>
      <c r="Q32" s="49"/>
      <c r="R32" s="49"/>
      <c r="S32" s="49"/>
      <c r="T32" s="80" t="s">
        <v>49</v>
      </c>
      <c r="U32" s="38"/>
      <c r="V32" s="38"/>
      <c r="W32" s="38"/>
      <c r="X32" s="38"/>
      <c r="Y32" s="38"/>
      <c r="Z32" s="38"/>
      <c r="AA32" s="38"/>
      <c r="AB32" s="38"/>
      <c r="AC32" s="49"/>
      <c r="AD32" s="49"/>
      <c r="AE32" s="49"/>
      <c r="AF32" s="49"/>
      <c r="AG32" s="49"/>
      <c r="AH32" s="49"/>
      <c r="AI32" s="49"/>
      <c r="AJ32" s="49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x14ac:dyDescent="0.25">
      <c r="A33" s="38"/>
      <c r="B33" s="42" t="s">
        <v>88</v>
      </c>
      <c r="C33" s="160"/>
      <c r="D33" s="161"/>
      <c r="E33" s="154">
        <f>PRODUCT(AA28+AM28)</f>
        <v>75</v>
      </c>
      <c r="F33" s="154">
        <f>PRODUCT(AB28+AN28)</f>
        <v>2</v>
      </c>
      <c r="G33" s="154">
        <f>PRODUCT(AC28+AO28)</f>
        <v>48</v>
      </c>
      <c r="H33" s="154">
        <f>PRODUCT(AD28+AP28)</f>
        <v>86</v>
      </c>
      <c r="I33" s="154">
        <f>PRODUCT(AE28+AQ28)</f>
        <v>104</v>
      </c>
      <c r="J33" s="155">
        <f>PRODUCT(I33/K33)</f>
        <v>0.53333251273971594</v>
      </c>
      <c r="K33" s="24">
        <f>PRODUCT(AG28+AS28)</f>
        <v>195.00030003000299</v>
      </c>
      <c r="L33" s="156">
        <f>PRODUCT((F33+G33)/E33)</f>
        <v>0.66666666666666663</v>
      </c>
      <c r="M33" s="156">
        <f>PRODUCT(H33/E33)</f>
        <v>1.1466666666666667</v>
      </c>
      <c r="N33" s="156">
        <f>PRODUCT((F33+G33+H33)/E33)</f>
        <v>1.8133333333333332</v>
      </c>
      <c r="O33" s="156">
        <v>2.97</v>
      </c>
      <c r="Q33" s="49"/>
      <c r="R33" s="4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49"/>
      <c r="AG33" s="49"/>
      <c r="AH33" s="49"/>
      <c r="AI33" s="49"/>
      <c r="AJ33" s="49"/>
      <c r="AK33" s="38"/>
      <c r="AL33" s="24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x14ac:dyDescent="0.25">
      <c r="A34" s="38"/>
      <c r="B34" s="162" t="s">
        <v>91</v>
      </c>
      <c r="C34" s="163"/>
      <c r="D34" s="164"/>
      <c r="E34" s="154">
        <f>SUM(E31:E33)</f>
        <v>381</v>
      </c>
      <c r="F34" s="154">
        <f t="shared" ref="F34:I34" si="0">SUM(F31:F33)</f>
        <v>13</v>
      </c>
      <c r="G34" s="154">
        <f t="shared" si="0"/>
        <v>173</v>
      </c>
      <c r="H34" s="154">
        <f t="shared" si="0"/>
        <v>352</v>
      </c>
      <c r="I34" s="154">
        <f t="shared" si="0"/>
        <v>982</v>
      </c>
      <c r="J34" s="155"/>
      <c r="K34" s="38">
        <f>SUM(K31:K33)</f>
        <v>974.79395082365386</v>
      </c>
      <c r="L34" s="156">
        <f>PRODUCT((F34+G34)/E34)</f>
        <v>0.48818897637795278</v>
      </c>
      <c r="M34" s="156">
        <f>PRODUCT(H34/E34)</f>
        <v>0.92388451443569553</v>
      </c>
      <c r="N34" s="156">
        <f>PRODUCT((F34+G34+H34)/E34)</f>
        <v>1.4120734908136483</v>
      </c>
      <c r="O34" s="156">
        <f>PRODUCT(I34/259)</f>
        <v>3.7915057915057915</v>
      </c>
      <c r="Q34" s="24"/>
      <c r="R34" s="24"/>
      <c r="S34" s="24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49"/>
      <c r="AG34" s="49"/>
      <c r="AH34" s="49"/>
      <c r="AI34" s="49"/>
      <c r="AJ34" s="49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24"/>
      <c r="F35" s="24"/>
      <c r="G35" s="24"/>
      <c r="H35" s="24"/>
      <c r="I35" s="24"/>
      <c r="J35" s="38"/>
      <c r="K35" s="38"/>
      <c r="L35" s="24"/>
      <c r="M35" s="24"/>
      <c r="N35" s="24"/>
      <c r="O35" s="24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49"/>
      <c r="AG35" s="49"/>
      <c r="AH35" s="49"/>
      <c r="AI35" s="49"/>
      <c r="AJ35" s="49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49"/>
      <c r="AG36" s="49"/>
      <c r="AH36" s="49"/>
      <c r="AI36" s="49"/>
      <c r="AJ36" s="49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49"/>
      <c r="AG37" s="49"/>
      <c r="AH37" s="49"/>
      <c r="AI37" s="49"/>
      <c r="AJ37" s="49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49"/>
      <c r="AG38" s="49"/>
      <c r="AH38" s="49"/>
      <c r="AI38" s="49"/>
      <c r="AJ38" s="49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49"/>
      <c r="AG39" s="49"/>
      <c r="AH39" s="49"/>
      <c r="AI39" s="49"/>
      <c r="AJ39" s="49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49"/>
      <c r="AG40" s="49"/>
      <c r="AH40" s="49"/>
      <c r="AI40" s="49"/>
      <c r="AJ40" s="49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49"/>
      <c r="AG41" s="49"/>
      <c r="AH41" s="49"/>
      <c r="AI41" s="49"/>
      <c r="AJ41" s="49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49"/>
      <c r="AG42" s="49"/>
      <c r="AH42" s="49"/>
      <c r="AI42" s="49"/>
      <c r="AJ42" s="49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49"/>
      <c r="AG43" s="49"/>
      <c r="AH43" s="49"/>
      <c r="AI43" s="49"/>
      <c r="AJ43" s="49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49"/>
      <c r="AG44" s="49"/>
      <c r="AH44" s="49"/>
      <c r="AI44" s="49"/>
      <c r="AJ44" s="49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49"/>
      <c r="AG45" s="49"/>
      <c r="AH45" s="49"/>
      <c r="AI45" s="49"/>
      <c r="AJ45" s="49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49"/>
      <c r="AG46" s="49"/>
      <c r="AH46" s="49"/>
      <c r="AI46" s="49"/>
      <c r="AJ46" s="49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49"/>
      <c r="AG47" s="49"/>
      <c r="AH47" s="49"/>
      <c r="AI47" s="49"/>
      <c r="AJ47" s="49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49"/>
      <c r="AG48" s="49"/>
      <c r="AH48" s="49"/>
      <c r="AI48" s="49"/>
      <c r="AJ48" s="49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49"/>
      <c r="AG49" s="49"/>
      <c r="AH49" s="49"/>
      <c r="AI49" s="49"/>
      <c r="AJ49" s="49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49"/>
      <c r="AG50" s="49"/>
      <c r="AH50" s="49"/>
      <c r="AI50" s="49"/>
      <c r="AJ50" s="49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49"/>
      <c r="AG51" s="49"/>
      <c r="AH51" s="49"/>
      <c r="AI51" s="49"/>
      <c r="AJ51" s="49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49"/>
      <c r="AG52" s="49"/>
      <c r="AH52" s="49"/>
      <c r="AI52" s="49"/>
      <c r="AJ52" s="49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49"/>
      <c r="AG53" s="49"/>
      <c r="AH53" s="49"/>
      <c r="AI53" s="49"/>
      <c r="AJ53" s="49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49"/>
      <c r="AG54" s="49"/>
      <c r="AH54" s="49"/>
      <c r="AI54" s="49"/>
      <c r="AJ54" s="49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49"/>
      <c r="AG55" s="49"/>
      <c r="AH55" s="49"/>
      <c r="AI55" s="49"/>
      <c r="AJ55" s="49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49"/>
      <c r="AG56" s="49"/>
      <c r="AH56" s="49"/>
      <c r="AI56" s="49"/>
      <c r="AJ56" s="49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9"/>
      <c r="AG57" s="49"/>
      <c r="AH57" s="49"/>
      <c r="AI57" s="49"/>
      <c r="AJ57" s="49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49"/>
      <c r="AG58" s="49"/>
      <c r="AH58" s="49"/>
      <c r="AI58" s="49"/>
      <c r="AJ58" s="49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49"/>
      <c r="AG59" s="49"/>
      <c r="AH59" s="49"/>
      <c r="AI59" s="49"/>
      <c r="AJ59" s="49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49"/>
      <c r="AG60" s="49"/>
      <c r="AH60" s="49"/>
      <c r="AI60" s="49"/>
      <c r="AJ60" s="49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49"/>
      <c r="AG61" s="49"/>
      <c r="AH61" s="49"/>
      <c r="AI61" s="49"/>
      <c r="AJ61" s="49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49"/>
      <c r="AG62" s="49"/>
      <c r="AH62" s="49"/>
      <c r="AI62" s="49"/>
      <c r="AJ62" s="49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49"/>
      <c r="AG63" s="49"/>
      <c r="AH63" s="49"/>
      <c r="AI63" s="49"/>
      <c r="AJ63" s="49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49"/>
      <c r="AG64" s="49"/>
      <c r="AH64" s="49"/>
      <c r="AI64" s="49"/>
      <c r="AJ64" s="49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49"/>
      <c r="AG65" s="49"/>
      <c r="AH65" s="49"/>
      <c r="AI65" s="49"/>
      <c r="AJ65" s="49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49"/>
      <c r="AG66" s="49"/>
      <c r="AH66" s="49"/>
      <c r="AI66" s="49"/>
      <c r="AJ66" s="49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49"/>
      <c r="AG67" s="49"/>
      <c r="AH67" s="49"/>
      <c r="AI67" s="49"/>
      <c r="AJ67" s="49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49"/>
      <c r="AG68" s="49"/>
      <c r="AH68" s="49"/>
      <c r="AI68" s="49"/>
      <c r="AJ68" s="49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49"/>
      <c r="AG69" s="49"/>
      <c r="AH69" s="49"/>
      <c r="AI69" s="49"/>
      <c r="AJ69" s="49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49"/>
      <c r="AG70" s="49"/>
      <c r="AH70" s="49"/>
      <c r="AI70" s="49"/>
      <c r="AJ70" s="49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49"/>
      <c r="AG71" s="49"/>
      <c r="AH71" s="49"/>
      <c r="AI71" s="49"/>
      <c r="AJ71" s="49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49"/>
      <c r="AG72" s="49"/>
      <c r="AH72" s="49"/>
      <c r="AI72" s="49"/>
      <c r="AJ72" s="49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49"/>
      <c r="AG73" s="49"/>
      <c r="AH73" s="49"/>
      <c r="AI73" s="49"/>
      <c r="AJ73" s="49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49"/>
      <c r="AG74" s="49"/>
      <c r="AH74" s="49"/>
      <c r="AI74" s="49"/>
      <c r="AJ74" s="49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49"/>
      <c r="AG75" s="49"/>
      <c r="AH75" s="49"/>
      <c r="AI75" s="49"/>
      <c r="AJ75" s="49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9"/>
      <c r="AG76" s="49"/>
      <c r="AH76" s="49"/>
      <c r="AI76" s="49"/>
      <c r="AJ76" s="49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9"/>
      <c r="AG77" s="49"/>
      <c r="AH77" s="49"/>
      <c r="AI77" s="49"/>
      <c r="AJ77" s="49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9"/>
      <c r="AG78" s="49"/>
      <c r="AH78" s="49"/>
      <c r="AI78" s="49"/>
      <c r="AJ78" s="49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9"/>
      <c r="AG79" s="49"/>
      <c r="AH79" s="49"/>
      <c r="AI79" s="49"/>
      <c r="AJ79" s="49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9"/>
      <c r="AG80" s="49"/>
      <c r="AH80" s="49"/>
      <c r="AI80" s="49"/>
      <c r="AJ80" s="49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9"/>
      <c r="AG81" s="49"/>
      <c r="AH81" s="49"/>
      <c r="AI81" s="49"/>
      <c r="AJ81" s="49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9"/>
      <c r="AG82" s="49"/>
      <c r="AH82" s="49"/>
      <c r="AI82" s="49"/>
      <c r="AJ82" s="49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9"/>
      <c r="AG83" s="49"/>
      <c r="AH83" s="49"/>
      <c r="AI83" s="49"/>
      <c r="AJ83" s="49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J84" s="38"/>
      <c r="K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9"/>
      <c r="AG84" s="49"/>
      <c r="AH84" s="49"/>
      <c r="AI84" s="49"/>
      <c r="AJ84" s="49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J85" s="38"/>
      <c r="K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9"/>
      <c r="AG85" s="49"/>
      <c r="AH85" s="49"/>
      <c r="AI85" s="49"/>
      <c r="AJ85" s="49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J86" s="38"/>
      <c r="K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9"/>
      <c r="AG86" s="49"/>
      <c r="AH86" s="49"/>
      <c r="AI86" s="49"/>
      <c r="AJ86" s="49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J87" s="38"/>
      <c r="K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9"/>
      <c r="AG87" s="49"/>
      <c r="AH87" s="49"/>
      <c r="AI87" s="49"/>
      <c r="AJ87" s="49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J88" s="38"/>
      <c r="K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9"/>
      <c r="AG88" s="49"/>
      <c r="AH88" s="49"/>
      <c r="AI88" s="49"/>
      <c r="AJ88" s="49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J89" s="38"/>
      <c r="K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9"/>
      <c r="AG89" s="49"/>
      <c r="AH89" s="49"/>
      <c r="AI89" s="49"/>
      <c r="AJ89" s="49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J90" s="38"/>
      <c r="K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9"/>
      <c r="AG90" s="49"/>
      <c r="AH90" s="49"/>
      <c r="AI90" s="49"/>
      <c r="AJ90" s="49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J91" s="38"/>
      <c r="K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9"/>
      <c r="AG91" s="49"/>
      <c r="AH91" s="49"/>
      <c r="AI91" s="49"/>
      <c r="AJ91" s="49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J92" s="38"/>
      <c r="K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9"/>
      <c r="AG92" s="49"/>
      <c r="AH92" s="49"/>
      <c r="AI92" s="49"/>
      <c r="AJ92" s="49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J93" s="38"/>
      <c r="K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9"/>
      <c r="AG93" s="49"/>
      <c r="AH93" s="49"/>
      <c r="AI93" s="49"/>
      <c r="AJ93" s="49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J94" s="38"/>
      <c r="K94" s="38"/>
      <c r="L94"/>
      <c r="M94"/>
      <c r="N94"/>
      <c r="O94"/>
      <c r="P94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9"/>
      <c r="AG94" s="49"/>
      <c r="AH94" s="49"/>
      <c r="AI94" s="49"/>
      <c r="AJ94" s="49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J95" s="38"/>
      <c r="K95" s="38"/>
      <c r="L95"/>
      <c r="M95"/>
      <c r="N95"/>
      <c r="O95"/>
      <c r="P95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9"/>
      <c r="AG95" s="49"/>
      <c r="AH95" s="49"/>
      <c r="AI95" s="49"/>
      <c r="AJ95" s="49"/>
      <c r="AK95" s="38"/>
      <c r="AL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9"/>
      <c r="AG96" s="49"/>
      <c r="AH96" s="49"/>
      <c r="AI96" s="49"/>
      <c r="AJ96" s="49"/>
      <c r="AK96" s="38"/>
      <c r="AL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9"/>
      <c r="AG97" s="49"/>
      <c r="AH97" s="49"/>
      <c r="AI97" s="49"/>
      <c r="AJ97" s="49"/>
      <c r="AK97" s="38"/>
      <c r="AL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9"/>
      <c r="AG98" s="49"/>
      <c r="AH98" s="49"/>
      <c r="AI98" s="49"/>
      <c r="AJ98" s="49"/>
      <c r="AK98" s="38"/>
      <c r="AL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9"/>
      <c r="AG99" s="49"/>
      <c r="AH99" s="49"/>
      <c r="AI99" s="49"/>
      <c r="AJ99" s="49"/>
      <c r="AK99" s="38"/>
      <c r="AL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9"/>
      <c r="AG100" s="49"/>
      <c r="AH100" s="49"/>
      <c r="AI100" s="49"/>
      <c r="AJ100" s="49"/>
      <c r="AK100" s="38"/>
      <c r="AL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9"/>
      <c r="AG101" s="49"/>
      <c r="AH101" s="49"/>
      <c r="AI101" s="49"/>
      <c r="AJ101" s="49"/>
      <c r="AK101" s="38"/>
      <c r="AL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9"/>
      <c r="AG102" s="49"/>
      <c r="AH102" s="49"/>
      <c r="AI102" s="49"/>
      <c r="AJ102" s="49"/>
      <c r="AK102" s="38"/>
      <c r="AL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9"/>
      <c r="AG103" s="49"/>
      <c r="AH103" s="49"/>
      <c r="AI103" s="49"/>
      <c r="AJ103" s="49"/>
      <c r="AK103" s="38"/>
      <c r="AL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9"/>
      <c r="AG104" s="49"/>
      <c r="AH104" s="49"/>
      <c r="AI104" s="49"/>
      <c r="AJ104" s="49"/>
      <c r="AK104" s="38"/>
      <c r="AL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9"/>
      <c r="AG105" s="49"/>
      <c r="AH105" s="49"/>
      <c r="AI105" s="49"/>
      <c r="AJ105" s="49"/>
      <c r="AK105" s="38"/>
      <c r="AL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9"/>
      <c r="AG106" s="49"/>
      <c r="AH106" s="49"/>
      <c r="AI106" s="49"/>
      <c r="AJ106" s="49"/>
      <c r="AK106" s="38"/>
      <c r="AL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9"/>
      <c r="AG107" s="49"/>
      <c r="AH107" s="49"/>
      <c r="AI107" s="49"/>
      <c r="AJ107" s="49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9"/>
      <c r="AG108" s="49"/>
      <c r="AH108" s="49"/>
      <c r="AI108" s="49"/>
      <c r="AJ108" s="49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9"/>
      <c r="AG109" s="49"/>
      <c r="AH109" s="49"/>
      <c r="AI109" s="49"/>
      <c r="AJ109" s="49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9"/>
      <c r="AG110" s="49"/>
      <c r="AH110" s="49"/>
      <c r="AI110" s="49"/>
      <c r="AJ110" s="49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9"/>
      <c r="AG111" s="49"/>
      <c r="AH111" s="49"/>
      <c r="AI111" s="49"/>
      <c r="AJ111" s="49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9"/>
      <c r="AG112" s="49"/>
      <c r="AH112" s="49"/>
      <c r="AI112" s="49"/>
      <c r="AJ112" s="49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9"/>
      <c r="AG113" s="49"/>
      <c r="AH113" s="49"/>
      <c r="AI113" s="49"/>
      <c r="AJ113" s="49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9"/>
      <c r="AG114" s="49"/>
      <c r="AH114" s="49"/>
      <c r="AI114" s="49"/>
      <c r="AJ114" s="49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9"/>
      <c r="AG115" s="49"/>
      <c r="AH115" s="49"/>
      <c r="AI115" s="49"/>
      <c r="AJ115" s="49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9"/>
      <c r="AG116" s="49"/>
      <c r="AH116" s="49"/>
      <c r="AI116" s="49"/>
      <c r="AJ116" s="49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9"/>
      <c r="AG117" s="49"/>
      <c r="AH117" s="49"/>
      <c r="AI117" s="49"/>
      <c r="AJ117" s="49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9"/>
      <c r="AG118" s="49"/>
      <c r="AH118" s="49"/>
      <c r="AI118" s="49"/>
      <c r="AJ118" s="49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9"/>
      <c r="AG119" s="49"/>
      <c r="AH119" s="49"/>
      <c r="AI119" s="49"/>
      <c r="AJ119" s="49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9"/>
      <c r="AG120" s="49"/>
      <c r="AH120" s="49"/>
      <c r="AI120" s="49"/>
      <c r="AJ120" s="49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9"/>
      <c r="AG121" s="49"/>
      <c r="AH121" s="49"/>
      <c r="AI121" s="49"/>
      <c r="AJ121" s="49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9"/>
      <c r="AG122" s="49"/>
      <c r="AH122" s="49"/>
      <c r="AI122" s="49"/>
      <c r="AJ122" s="49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9"/>
      <c r="AG123" s="49"/>
      <c r="AH123" s="49"/>
      <c r="AI123" s="49"/>
      <c r="AJ123" s="49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9"/>
      <c r="AG124" s="49"/>
      <c r="AH124" s="49"/>
      <c r="AI124" s="49"/>
      <c r="AJ124" s="49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9"/>
      <c r="AG125" s="49"/>
      <c r="AH125" s="49"/>
      <c r="AI125" s="49"/>
      <c r="AJ125" s="49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9"/>
      <c r="AG126" s="49"/>
      <c r="AH126" s="49"/>
      <c r="AI126" s="49"/>
      <c r="AJ126" s="49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9"/>
      <c r="AG127" s="49"/>
      <c r="AH127" s="49"/>
      <c r="AI127" s="49"/>
      <c r="AJ127" s="49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9"/>
      <c r="AG128" s="49"/>
      <c r="AH128" s="49"/>
      <c r="AI128" s="49"/>
      <c r="AJ128" s="49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9"/>
      <c r="AG129" s="49"/>
      <c r="AH129" s="49"/>
      <c r="AI129" s="49"/>
      <c r="AJ129" s="49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9"/>
      <c r="AG130" s="49"/>
      <c r="AH130" s="49"/>
      <c r="AI130" s="49"/>
      <c r="AJ130" s="49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9"/>
      <c r="AG131" s="49"/>
      <c r="AH131" s="49"/>
      <c r="AI131" s="49"/>
      <c r="AJ131" s="49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9"/>
      <c r="AG132" s="49"/>
      <c r="AH132" s="49"/>
      <c r="AI132" s="49"/>
      <c r="AJ132" s="49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9"/>
      <c r="AG133" s="49"/>
      <c r="AH133" s="49"/>
      <c r="AI133" s="49"/>
      <c r="AJ133" s="49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9"/>
      <c r="AG134" s="49"/>
      <c r="AH134" s="49"/>
      <c r="AI134" s="49"/>
      <c r="AJ134" s="49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9"/>
      <c r="AG135" s="49"/>
      <c r="AH135" s="49"/>
      <c r="AI135" s="49"/>
      <c r="AJ135" s="49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9"/>
      <c r="AG136" s="49"/>
      <c r="AH136" s="49"/>
      <c r="AI136" s="49"/>
      <c r="AJ136" s="49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9"/>
      <c r="AG137" s="49"/>
      <c r="AH137" s="49"/>
      <c r="AI137" s="49"/>
      <c r="AJ137" s="49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9"/>
      <c r="AG138" s="49"/>
      <c r="AH138" s="49"/>
      <c r="AI138" s="49"/>
      <c r="AJ138" s="49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9"/>
      <c r="AG139" s="49"/>
      <c r="AH139" s="49"/>
      <c r="AI139" s="49"/>
      <c r="AJ139" s="49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9"/>
      <c r="AG140" s="49"/>
      <c r="AH140" s="49"/>
      <c r="AI140" s="49"/>
      <c r="AJ140" s="49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9"/>
      <c r="AG141" s="49"/>
      <c r="AH141" s="49"/>
      <c r="AI141" s="49"/>
      <c r="AJ141" s="49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9"/>
      <c r="AG142" s="49"/>
      <c r="AH142" s="49"/>
      <c r="AI142" s="49"/>
      <c r="AJ142" s="49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9"/>
      <c r="AG143" s="49"/>
      <c r="AH143" s="49"/>
      <c r="AI143" s="49"/>
      <c r="AJ143" s="49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9"/>
      <c r="AG144" s="49"/>
      <c r="AH144" s="49"/>
      <c r="AI144" s="49"/>
      <c r="AJ144" s="49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9"/>
      <c r="AG145" s="49"/>
      <c r="AH145" s="49"/>
      <c r="AI145" s="49"/>
      <c r="AJ145" s="49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9"/>
      <c r="AG146" s="49"/>
      <c r="AH146" s="49"/>
      <c r="AI146" s="49"/>
      <c r="AJ146" s="49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9"/>
      <c r="AG147" s="49"/>
      <c r="AH147" s="49"/>
      <c r="AI147" s="49"/>
      <c r="AJ147" s="49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9"/>
      <c r="AG148" s="49"/>
      <c r="AH148" s="49"/>
      <c r="AI148" s="49"/>
      <c r="AJ148" s="49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9"/>
      <c r="AG149" s="49"/>
      <c r="AH149" s="49"/>
      <c r="AI149" s="49"/>
      <c r="AJ149" s="49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9"/>
      <c r="AG150" s="49"/>
      <c r="AH150" s="49"/>
      <c r="AI150" s="49"/>
      <c r="AJ150" s="49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9"/>
      <c r="AG151" s="49"/>
      <c r="AH151" s="49"/>
      <c r="AI151" s="49"/>
      <c r="AJ151" s="49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9"/>
      <c r="AG152" s="49"/>
      <c r="AH152" s="49"/>
      <c r="AI152" s="49"/>
      <c r="AJ152" s="49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9"/>
      <c r="AG153" s="49"/>
      <c r="AH153" s="49"/>
      <c r="AI153" s="49"/>
      <c r="AJ153" s="49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9"/>
      <c r="AG154" s="49"/>
      <c r="AH154" s="49"/>
      <c r="AI154" s="49"/>
      <c r="AJ154" s="49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9"/>
      <c r="AG155" s="49"/>
      <c r="AH155" s="49"/>
      <c r="AI155" s="49"/>
      <c r="AJ155" s="49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9"/>
      <c r="AG156" s="49"/>
      <c r="AH156" s="49"/>
      <c r="AI156" s="49"/>
      <c r="AJ156" s="49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9"/>
      <c r="AG157" s="49"/>
      <c r="AH157" s="49"/>
      <c r="AI157" s="49"/>
      <c r="AJ157" s="49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9"/>
      <c r="AG158" s="49"/>
      <c r="AH158" s="49"/>
      <c r="AI158" s="49"/>
      <c r="AJ158" s="49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9"/>
      <c r="AG159" s="49"/>
      <c r="AH159" s="49"/>
      <c r="AI159" s="49"/>
      <c r="AJ159" s="49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9"/>
      <c r="AG160" s="49"/>
      <c r="AH160" s="49"/>
      <c r="AI160" s="49"/>
      <c r="AJ160" s="49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9"/>
      <c r="AG161" s="49"/>
      <c r="AH161" s="49"/>
      <c r="AI161" s="49"/>
      <c r="AJ161" s="49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9"/>
      <c r="AG162" s="49"/>
      <c r="AH162" s="49"/>
      <c r="AI162" s="49"/>
      <c r="AJ162" s="49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9"/>
      <c r="AG163" s="49"/>
      <c r="AH163" s="49"/>
      <c r="AI163" s="49"/>
      <c r="AJ163" s="49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9"/>
      <c r="AG164" s="49"/>
      <c r="AH164" s="49"/>
      <c r="AI164" s="49"/>
      <c r="AJ164" s="49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9"/>
      <c r="AG165" s="49"/>
      <c r="AH165" s="49"/>
      <c r="AI165" s="49"/>
      <c r="AJ165" s="49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9"/>
      <c r="AG166" s="49"/>
      <c r="AH166" s="49"/>
      <c r="AI166" s="49"/>
      <c r="AJ166" s="49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9"/>
      <c r="AG167" s="49"/>
      <c r="AH167" s="49"/>
      <c r="AI167" s="49"/>
      <c r="AJ167" s="49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9"/>
      <c r="AG168" s="49"/>
      <c r="AH168" s="49"/>
      <c r="AI168" s="49"/>
      <c r="AJ168" s="49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9"/>
      <c r="AG169" s="49"/>
      <c r="AH169" s="49"/>
      <c r="AI169" s="49"/>
      <c r="AJ169" s="49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9"/>
      <c r="AG170" s="49"/>
      <c r="AH170" s="49"/>
      <c r="AI170" s="49"/>
      <c r="AJ170" s="49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9"/>
      <c r="AG171" s="49"/>
      <c r="AH171" s="49"/>
      <c r="AI171" s="49"/>
      <c r="AJ171" s="49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9"/>
      <c r="AG172" s="49"/>
      <c r="AH172" s="49"/>
      <c r="AI172" s="49"/>
      <c r="AJ172" s="49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9"/>
      <c r="AG173" s="49"/>
      <c r="AH173" s="49"/>
      <c r="AI173" s="49"/>
      <c r="AJ173" s="49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9"/>
      <c r="AG174" s="49"/>
      <c r="AH174" s="49"/>
      <c r="AI174" s="49"/>
      <c r="AJ174" s="49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9"/>
      <c r="AG175" s="49"/>
      <c r="AH175" s="49"/>
      <c r="AI175" s="49"/>
      <c r="AJ175" s="49"/>
      <c r="AK175" s="38"/>
      <c r="AL175" s="24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9"/>
      <c r="AG176" s="49"/>
      <c r="AH176" s="49"/>
      <c r="AI176" s="49"/>
      <c r="AJ176" s="49"/>
      <c r="AK176" s="38"/>
      <c r="AL176" s="24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9"/>
      <c r="AG177" s="49"/>
      <c r="AH177" s="49"/>
      <c r="AI177" s="49"/>
      <c r="AJ177" s="49"/>
      <c r="AK177" s="38"/>
      <c r="AL177" s="24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9"/>
      <c r="AG178" s="49"/>
      <c r="AH178" s="49"/>
      <c r="AI178" s="49"/>
      <c r="AJ178" s="49"/>
      <c r="AK178" s="38"/>
      <c r="AL178" s="24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9"/>
      <c r="AG179" s="49"/>
      <c r="AH179" s="49"/>
      <c r="AI179" s="49"/>
      <c r="AJ179" s="49"/>
      <c r="AK179" s="38"/>
      <c r="AL179" s="24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A180" s="38"/>
      <c r="B180" s="38"/>
      <c r="C180" s="38"/>
      <c r="D180" s="38"/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9"/>
      <c r="AG180" s="49"/>
      <c r="AH180" s="49"/>
      <c r="AI180" s="49"/>
      <c r="AJ180" s="49"/>
      <c r="AK180" s="38"/>
      <c r="AL180" s="24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A181" s="38"/>
      <c r="B181" s="38"/>
      <c r="C181" s="38"/>
      <c r="D181" s="38"/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9"/>
      <c r="AG181" s="49"/>
      <c r="AH181" s="49"/>
      <c r="AI181" s="49"/>
      <c r="AJ181" s="49"/>
      <c r="AK181" s="38"/>
      <c r="AL181" s="24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ht="14.25" x14ac:dyDescent="0.2">
      <c r="A182" s="38"/>
      <c r="B182" s="38"/>
      <c r="C182" s="38"/>
      <c r="D182" s="38"/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9"/>
      <c r="AG182" s="49"/>
      <c r="AH182" s="49"/>
      <c r="AI182" s="49"/>
      <c r="AJ182" s="49"/>
      <c r="AK182" s="38"/>
      <c r="AL182" s="24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ht="14.25" x14ac:dyDescent="0.2">
      <c r="A183" s="38"/>
      <c r="B183" s="38"/>
      <c r="C183" s="38"/>
      <c r="D183" s="38"/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9"/>
      <c r="AG183" s="49"/>
      <c r="AH183" s="49"/>
      <c r="AI183" s="49"/>
      <c r="AJ183" s="49"/>
      <c r="AK183" s="38"/>
      <c r="AL183" s="24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ht="14.25" x14ac:dyDescent="0.2">
      <c r="A184" s="38"/>
      <c r="B184" s="38"/>
      <c r="C184" s="38"/>
      <c r="D184" s="38"/>
      <c r="L184"/>
      <c r="M184"/>
      <c r="N184"/>
      <c r="O184"/>
      <c r="P184"/>
      <c r="Q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9"/>
      <c r="AG184" s="49"/>
      <c r="AH184" s="49"/>
      <c r="AI184" s="49"/>
      <c r="AJ184" s="49"/>
      <c r="AK184" s="38"/>
      <c r="AL184" s="24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ht="14.25" x14ac:dyDescent="0.2">
      <c r="A185" s="38"/>
      <c r="B185" s="38"/>
      <c r="C185" s="38"/>
      <c r="D185" s="38"/>
      <c r="L185"/>
      <c r="M185"/>
      <c r="N185"/>
      <c r="O185"/>
      <c r="P185"/>
      <c r="Q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9"/>
      <c r="AG185" s="49"/>
      <c r="AH185" s="49"/>
      <c r="AI185" s="49"/>
      <c r="AJ185" s="49"/>
      <c r="AK185" s="38"/>
      <c r="AL185" s="24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ht="14.25" x14ac:dyDescent="0.2">
      <c r="A186" s="38"/>
      <c r="B186" s="38"/>
      <c r="C186" s="38"/>
      <c r="D186" s="38"/>
      <c r="L186"/>
      <c r="M186"/>
      <c r="N186"/>
      <c r="O186"/>
      <c r="P186"/>
      <c r="Q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9"/>
      <c r="AG186" s="49"/>
      <c r="AH186" s="49"/>
      <c r="AI186" s="49"/>
      <c r="AJ186" s="49"/>
      <c r="AK186" s="38"/>
      <c r="AL186" s="24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ht="14.25" x14ac:dyDescent="0.2">
      <c r="A187" s="38"/>
      <c r="B187" s="38"/>
      <c r="C187" s="38"/>
      <c r="D187" s="38"/>
      <c r="L187"/>
      <c r="M187"/>
      <c r="N187"/>
      <c r="O187"/>
      <c r="P187"/>
      <c r="Q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9"/>
      <c r="AG187" s="49"/>
      <c r="AH187" s="49"/>
      <c r="AI187" s="49"/>
      <c r="AJ187" s="49"/>
      <c r="AK187" s="38"/>
      <c r="AL187" s="24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ht="14.25" x14ac:dyDescent="0.2">
      <c r="A188" s="38"/>
      <c r="B188" s="38"/>
      <c r="C188" s="38"/>
      <c r="D188" s="38"/>
      <c r="L188"/>
      <c r="M188"/>
      <c r="N188"/>
      <c r="O188"/>
      <c r="P188"/>
      <c r="Q188" s="24"/>
      <c r="R188" s="24"/>
      <c r="S188" s="24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9"/>
      <c r="AG188" s="49"/>
      <c r="AH188" s="49"/>
      <c r="AI188" s="49"/>
      <c r="AJ188" s="49"/>
      <c r="AK188" s="38"/>
      <c r="AL188" s="24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ht="14.25" x14ac:dyDescent="0.2">
      <c r="A189" s="38"/>
      <c r="B189" s="38"/>
      <c r="C189" s="38"/>
      <c r="D189" s="38"/>
      <c r="L189"/>
      <c r="M189"/>
      <c r="N189"/>
      <c r="O189"/>
      <c r="P189"/>
      <c r="Q189" s="24"/>
      <c r="R189" s="24"/>
      <c r="S189" s="24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9"/>
      <c r="AG189" s="49"/>
      <c r="AH189" s="49"/>
      <c r="AI189" s="49"/>
      <c r="AJ189" s="49"/>
      <c r="AK189" s="38"/>
      <c r="AL189" s="24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ht="14.25" x14ac:dyDescent="0.2">
      <c r="A190" s="38"/>
      <c r="B190" s="38"/>
      <c r="C190" s="38"/>
      <c r="D190" s="38"/>
      <c r="L190"/>
      <c r="M190"/>
      <c r="N190"/>
      <c r="O190"/>
      <c r="P190"/>
      <c r="Q190" s="24"/>
      <c r="R190" s="24"/>
      <c r="S190" s="24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9"/>
      <c r="AG190" s="49"/>
      <c r="AH190" s="49"/>
      <c r="AI190" s="49"/>
      <c r="AJ190" s="49"/>
      <c r="AK190" s="38"/>
      <c r="AL190" s="24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ht="14.25" x14ac:dyDescent="0.2">
      <c r="A191" s="38"/>
      <c r="B191" s="38"/>
      <c r="C191" s="38"/>
      <c r="D191" s="38"/>
      <c r="L191"/>
      <c r="M191"/>
      <c r="N191"/>
      <c r="O191"/>
      <c r="P191"/>
      <c r="Q191" s="24"/>
      <c r="R191" s="24"/>
      <c r="S191" s="24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9"/>
      <c r="AG191" s="49"/>
      <c r="AH191" s="49"/>
      <c r="AI191" s="49"/>
      <c r="AJ191" s="49"/>
      <c r="AK191" s="38"/>
      <c r="AL191" s="24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ht="14.25" x14ac:dyDescent="0.2">
      <c r="L192"/>
      <c r="M192"/>
      <c r="N192"/>
      <c r="O192"/>
      <c r="P192"/>
      <c r="Q192" s="24"/>
      <c r="R192" s="24"/>
      <c r="S192" s="24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9"/>
      <c r="AG192" s="49"/>
      <c r="AH192" s="49"/>
      <c r="AI192" s="49"/>
      <c r="AJ192" s="49"/>
      <c r="AK192" s="38"/>
      <c r="AL192" s="24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2:38" ht="14.25" x14ac:dyDescent="0.2">
      <c r="L193"/>
      <c r="M193"/>
      <c r="N193"/>
      <c r="O193"/>
      <c r="P193"/>
      <c r="Q193" s="24"/>
      <c r="R193" s="24"/>
      <c r="S193" s="24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9"/>
      <c r="AG193" s="49"/>
      <c r="AH193" s="49"/>
      <c r="AI193" s="49"/>
      <c r="AJ193" s="49"/>
      <c r="AK193" s="38"/>
      <c r="AL193" s="24"/>
    </row>
    <row r="194" spans="12:38" ht="14.25" x14ac:dyDescent="0.2">
      <c r="L194"/>
      <c r="M194"/>
      <c r="N194"/>
      <c r="O194"/>
      <c r="P194"/>
      <c r="Q194" s="24"/>
      <c r="R194" s="24"/>
      <c r="S194" s="24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9"/>
      <c r="AG194" s="49"/>
      <c r="AH194" s="49"/>
      <c r="AI194" s="49"/>
      <c r="AJ194" s="49"/>
      <c r="AK194" s="38"/>
      <c r="AL194" s="24"/>
    </row>
    <row r="195" spans="12:38" ht="14.25" x14ac:dyDescent="0.2">
      <c r="L195"/>
      <c r="M195"/>
      <c r="N195"/>
      <c r="O195"/>
      <c r="P195"/>
      <c r="Q195" s="24"/>
      <c r="R195" s="24"/>
      <c r="S195" s="24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9"/>
      <c r="AG195" s="49"/>
      <c r="AH195" s="49"/>
      <c r="AI195" s="49"/>
      <c r="AJ195" s="49"/>
      <c r="AK195" s="38"/>
      <c r="AL195" s="24"/>
    </row>
    <row r="196" spans="12:38" ht="14.25" x14ac:dyDescent="0.2">
      <c r="L196" s="24"/>
      <c r="M196" s="24"/>
      <c r="N196" s="24"/>
      <c r="O196" s="24"/>
      <c r="P196" s="24"/>
      <c r="R196" s="24"/>
      <c r="S196" s="24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38"/>
      <c r="AL196" s="24"/>
    </row>
    <row r="197" spans="12:38" ht="14.25" x14ac:dyDescent="0.2">
      <c r="L197" s="24"/>
      <c r="M197" s="24"/>
      <c r="N197" s="24"/>
      <c r="O197" s="24"/>
      <c r="P197" s="24"/>
      <c r="R197" s="24"/>
      <c r="S197" s="24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38"/>
      <c r="AL197" s="24"/>
    </row>
    <row r="198" spans="12:38" ht="14.25" x14ac:dyDescent="0.2">
      <c r="L198" s="24"/>
      <c r="M198" s="24"/>
      <c r="N198" s="24"/>
      <c r="O198" s="24"/>
      <c r="P198" s="24"/>
      <c r="R198" s="24"/>
      <c r="S198" s="24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38"/>
      <c r="AL198" s="24"/>
    </row>
    <row r="199" spans="12:38" ht="14.25" x14ac:dyDescent="0.2">
      <c r="L199" s="24"/>
      <c r="M199" s="24"/>
      <c r="N199" s="24"/>
      <c r="O199" s="24"/>
      <c r="P199" s="24"/>
      <c r="R199" s="24"/>
      <c r="S199" s="24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24"/>
      <c r="AL199" s="24"/>
    </row>
    <row r="200" spans="12:38" x14ac:dyDescent="0.25">
      <c r="R200" s="30"/>
      <c r="S200" s="30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</row>
    <row r="201" spans="12:38" x14ac:dyDescent="0.25">
      <c r="R201" s="30"/>
      <c r="S201" s="30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</row>
    <row r="202" spans="12:38" x14ac:dyDescent="0.25">
      <c r="R202" s="30"/>
      <c r="S202" s="30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</row>
    <row r="203" spans="12:38" x14ac:dyDescent="0.25">
      <c r="L203"/>
      <c r="M203"/>
      <c r="N203"/>
      <c r="O203"/>
      <c r="P203"/>
      <c r="R203" s="30"/>
      <c r="S203" s="30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  <row r="223" spans="12:38" x14ac:dyDescent="0.25">
      <c r="L223"/>
      <c r="M223"/>
      <c r="N223"/>
      <c r="O223"/>
      <c r="P223"/>
      <c r="R223" s="30"/>
      <c r="S223" s="30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/>
      <c r="AL223"/>
    </row>
    <row r="224" spans="12:38" x14ac:dyDescent="0.25">
      <c r="L224"/>
      <c r="M224"/>
      <c r="N224"/>
      <c r="O224"/>
      <c r="P224"/>
      <c r="R224" s="30"/>
      <c r="S224" s="30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/>
      <c r="AL224"/>
    </row>
    <row r="225" spans="12:38" x14ac:dyDescent="0.25">
      <c r="L225"/>
      <c r="M225"/>
      <c r="N225"/>
      <c r="O225"/>
      <c r="P225"/>
      <c r="R225" s="30"/>
      <c r="S225" s="30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/>
      <c r="AL225"/>
    </row>
    <row r="226" spans="12:38" x14ac:dyDescent="0.25">
      <c r="L226"/>
      <c r="M226"/>
      <c r="N226"/>
      <c r="O226"/>
      <c r="P226"/>
      <c r="R226" s="30"/>
      <c r="S226" s="30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/>
      <c r="AL226"/>
    </row>
    <row r="227" spans="12:38" x14ac:dyDescent="0.25">
      <c r="L227"/>
      <c r="M227"/>
      <c r="N227"/>
      <c r="O227"/>
      <c r="P227"/>
      <c r="R227" s="30"/>
      <c r="S227" s="30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/>
      <c r="AL227"/>
    </row>
    <row r="228" spans="12:38" ht="14.25" x14ac:dyDescent="0.2">
      <c r="L228"/>
      <c r="M228"/>
      <c r="N228"/>
      <c r="O228"/>
      <c r="P228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/>
      <c r="AL228"/>
    </row>
    <row r="229" spans="12:38" ht="14.25" x14ac:dyDescent="0.2">
      <c r="L229"/>
      <c r="M229"/>
      <c r="N229"/>
      <c r="O229"/>
      <c r="P22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/>
      <c r="AL229"/>
    </row>
    <row r="230" spans="12:38" ht="14.25" x14ac:dyDescent="0.2">
      <c r="L230"/>
      <c r="M230"/>
      <c r="N230"/>
      <c r="O230"/>
      <c r="P230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/>
      <c r="AL230"/>
    </row>
    <row r="231" spans="12:38" ht="14.25" x14ac:dyDescent="0.2">
      <c r="L231"/>
      <c r="M231"/>
      <c r="N231"/>
      <c r="O231"/>
      <c r="P231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/>
      <c r="AL231"/>
    </row>
  </sheetData>
  <sortState ref="B4:D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2" customWidth="1"/>
    <col min="3" max="3" width="20.28515625" style="81" customWidth="1"/>
    <col min="4" max="4" width="10.5703125" style="109" customWidth="1"/>
    <col min="5" max="5" width="8.85546875" style="109" customWidth="1"/>
    <col min="6" max="6" width="0.85546875" style="30" customWidth="1"/>
    <col min="7" max="11" width="5.28515625" style="81" customWidth="1"/>
    <col min="12" max="12" width="7.7109375" style="81" customWidth="1"/>
    <col min="13" max="16" width="5.28515625" style="81" customWidth="1"/>
    <col min="17" max="21" width="6.7109375" style="132" customWidth="1"/>
    <col min="22" max="22" width="10.5703125" style="81" customWidth="1"/>
    <col min="23" max="23" width="22.28515625" style="109" customWidth="1"/>
    <col min="24" max="24" width="9.7109375" style="81" customWidth="1"/>
    <col min="25" max="30" width="9.140625" style="110"/>
  </cols>
  <sheetData>
    <row r="1" spans="1:30" ht="18.75" x14ac:dyDescent="0.3">
      <c r="A1" s="1"/>
      <c r="B1" s="112" t="s">
        <v>73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3"/>
      <c r="R1" s="123"/>
      <c r="S1" s="123"/>
      <c r="T1" s="123"/>
      <c r="U1" s="123"/>
      <c r="V1" s="89"/>
      <c r="W1" s="91"/>
      <c r="X1" s="28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34</v>
      </c>
      <c r="C2" s="5" t="s">
        <v>50</v>
      </c>
      <c r="D2" s="11"/>
      <c r="E2" s="11"/>
      <c r="F2" s="93"/>
      <c r="G2" s="86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86"/>
      <c r="X2" s="32"/>
      <c r="Y2" s="92"/>
      <c r="Z2" s="92"/>
      <c r="AA2" s="92"/>
      <c r="AB2" s="92"/>
      <c r="AC2" s="92"/>
      <c r="AD2" s="92"/>
    </row>
    <row r="3" spans="1:30" x14ac:dyDescent="0.25">
      <c r="A3" s="1"/>
      <c r="B3" s="22" t="s">
        <v>55</v>
      </c>
      <c r="C3" s="22" t="s">
        <v>56</v>
      </c>
      <c r="D3" s="94" t="s">
        <v>57</v>
      </c>
      <c r="E3" s="95" t="s">
        <v>1</v>
      </c>
      <c r="F3" s="24"/>
      <c r="G3" s="96" t="s">
        <v>58</v>
      </c>
      <c r="H3" s="97" t="s">
        <v>59</v>
      </c>
      <c r="I3" s="97" t="s">
        <v>32</v>
      </c>
      <c r="J3" s="17" t="s">
        <v>60</v>
      </c>
      <c r="K3" s="98" t="s">
        <v>61</v>
      </c>
      <c r="L3" s="98" t="s">
        <v>62</v>
      </c>
      <c r="M3" s="96" t="s">
        <v>63</v>
      </c>
      <c r="N3" s="96" t="s">
        <v>31</v>
      </c>
      <c r="O3" s="97" t="s">
        <v>64</v>
      </c>
      <c r="P3" s="96" t="s">
        <v>59</v>
      </c>
      <c r="Q3" s="125" t="s">
        <v>17</v>
      </c>
      <c r="R3" s="125">
        <v>1</v>
      </c>
      <c r="S3" s="125">
        <v>2</v>
      </c>
      <c r="T3" s="125">
        <v>3</v>
      </c>
      <c r="U3" s="125" t="s">
        <v>65</v>
      </c>
      <c r="V3" s="17" t="s">
        <v>22</v>
      </c>
      <c r="W3" s="16" t="s">
        <v>66</v>
      </c>
      <c r="X3" s="16" t="s">
        <v>67</v>
      </c>
      <c r="Y3" s="92"/>
      <c r="Z3" s="92"/>
      <c r="AA3" s="92"/>
      <c r="AB3" s="92"/>
      <c r="AC3" s="92"/>
      <c r="AD3" s="92"/>
    </row>
    <row r="4" spans="1:30" x14ac:dyDescent="0.25">
      <c r="A4" s="9"/>
      <c r="B4" s="99" t="s">
        <v>68</v>
      </c>
      <c r="C4" s="100" t="s">
        <v>69</v>
      </c>
      <c r="D4" s="101" t="s">
        <v>70</v>
      </c>
      <c r="E4" s="113" t="s">
        <v>36</v>
      </c>
      <c r="F4" s="115"/>
      <c r="G4" s="102"/>
      <c r="H4" s="103">
        <v>1</v>
      </c>
      <c r="I4" s="102"/>
      <c r="J4" s="104" t="s">
        <v>74</v>
      </c>
      <c r="K4" s="104">
        <v>1</v>
      </c>
      <c r="L4" s="104"/>
      <c r="M4" s="104">
        <v>1</v>
      </c>
      <c r="N4" s="102"/>
      <c r="O4" s="103"/>
      <c r="P4" s="102"/>
      <c r="Q4" s="126" t="s">
        <v>76</v>
      </c>
      <c r="R4" s="126" t="s">
        <v>77</v>
      </c>
      <c r="S4" s="126" t="s">
        <v>78</v>
      </c>
      <c r="T4" s="126"/>
      <c r="U4" s="126"/>
      <c r="V4" s="114">
        <v>0.3</v>
      </c>
      <c r="W4" s="99" t="s">
        <v>71</v>
      </c>
      <c r="X4" s="102">
        <v>450</v>
      </c>
      <c r="Y4" s="92"/>
      <c r="Z4" s="92"/>
      <c r="AA4" s="92"/>
      <c r="AB4" s="92"/>
      <c r="AC4" s="92"/>
      <c r="AD4" s="92"/>
    </row>
    <row r="5" spans="1:30" x14ac:dyDescent="0.25">
      <c r="A5" s="9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7"/>
      <c r="R5" s="127"/>
      <c r="S5" s="127"/>
      <c r="T5" s="127"/>
      <c r="U5" s="127"/>
      <c r="V5" s="117"/>
      <c r="W5" s="118"/>
      <c r="X5" s="122"/>
      <c r="Y5" s="92"/>
      <c r="Z5" s="92"/>
      <c r="AA5" s="92"/>
      <c r="AB5" s="92"/>
      <c r="AC5" s="92"/>
      <c r="AD5" s="92"/>
    </row>
    <row r="6" spans="1:30" x14ac:dyDescent="0.25">
      <c r="A6" s="9"/>
      <c r="B6" s="80"/>
      <c r="C6" s="38"/>
      <c r="D6" s="80"/>
      <c r="E6" s="105"/>
      <c r="G6" s="38"/>
      <c r="H6" s="49"/>
      <c r="I6" s="38"/>
      <c r="J6" s="24"/>
      <c r="K6" s="24"/>
      <c r="L6" s="24"/>
      <c r="M6" s="38"/>
      <c r="N6" s="38"/>
      <c r="O6" s="38"/>
      <c r="P6" s="38"/>
      <c r="Q6" s="128"/>
      <c r="R6" s="128"/>
      <c r="S6" s="128"/>
      <c r="T6" s="128"/>
      <c r="U6" s="128"/>
      <c r="V6" s="38"/>
      <c r="W6" s="80"/>
      <c r="X6" s="38"/>
      <c r="Y6" s="92"/>
      <c r="Z6" s="92"/>
      <c r="AA6" s="92"/>
      <c r="AB6" s="92"/>
      <c r="AC6" s="92"/>
      <c r="AD6" s="92"/>
    </row>
    <row r="7" spans="1:30" x14ac:dyDescent="0.25">
      <c r="A7" s="9"/>
      <c r="B7" s="80"/>
      <c r="C7" s="38"/>
      <c r="D7" s="80"/>
      <c r="E7" s="105"/>
      <c r="G7" s="38"/>
      <c r="H7" s="49"/>
      <c r="I7" s="38"/>
      <c r="J7" s="24"/>
      <c r="K7" s="24"/>
      <c r="L7" s="24"/>
      <c r="M7" s="38"/>
      <c r="N7" s="38"/>
      <c r="O7" s="38"/>
      <c r="P7" s="38"/>
      <c r="Q7" s="128"/>
      <c r="R7" s="128"/>
      <c r="S7" s="128"/>
      <c r="T7" s="128"/>
      <c r="U7" s="128"/>
      <c r="V7" s="38"/>
      <c r="W7" s="80"/>
      <c r="X7" s="38"/>
      <c r="Y7" s="92"/>
      <c r="Z7" s="92"/>
      <c r="AA7" s="92"/>
      <c r="AB7" s="92"/>
      <c r="AC7" s="92"/>
      <c r="AD7" s="92"/>
    </row>
    <row r="8" spans="1:30" x14ac:dyDescent="0.25">
      <c r="A8" s="9"/>
      <c r="B8" s="80"/>
      <c r="C8" s="38"/>
      <c r="D8" s="80"/>
      <c r="E8" s="105"/>
      <c r="G8" s="38"/>
      <c r="H8" s="49"/>
      <c r="I8" s="38"/>
      <c r="J8" s="24"/>
      <c r="K8" s="24"/>
      <c r="L8" s="24"/>
      <c r="M8" s="38"/>
      <c r="N8" s="38"/>
      <c r="O8" s="38"/>
      <c r="P8" s="38"/>
      <c r="Q8" s="128"/>
      <c r="R8" s="128"/>
      <c r="S8" s="128"/>
      <c r="T8" s="128"/>
      <c r="U8" s="128"/>
      <c r="V8" s="38"/>
      <c r="W8" s="80"/>
      <c r="X8" s="38"/>
      <c r="Y8" s="92"/>
      <c r="Z8" s="92"/>
      <c r="AA8" s="92"/>
      <c r="AB8" s="92"/>
      <c r="AC8" s="92"/>
      <c r="AD8" s="92"/>
    </row>
    <row r="9" spans="1:30" x14ac:dyDescent="0.25">
      <c r="A9" s="9"/>
      <c r="B9" s="80"/>
      <c r="C9" s="38"/>
      <c r="D9" s="80"/>
      <c r="E9" s="105"/>
      <c r="G9" s="38"/>
      <c r="H9" s="49"/>
      <c r="I9" s="38"/>
      <c r="J9" s="24"/>
      <c r="K9" s="24"/>
      <c r="L9" s="24"/>
      <c r="M9" s="38"/>
      <c r="N9" s="38"/>
      <c r="O9" s="38"/>
      <c r="P9" s="38"/>
      <c r="Q9" s="128"/>
      <c r="R9" s="128"/>
      <c r="S9" s="128"/>
      <c r="T9" s="128"/>
      <c r="U9" s="128"/>
      <c r="V9" s="38"/>
      <c r="W9" s="80"/>
      <c r="X9" s="38"/>
      <c r="Y9" s="92"/>
      <c r="Z9" s="92"/>
      <c r="AA9" s="92"/>
      <c r="AB9" s="92"/>
      <c r="AC9" s="92"/>
      <c r="AD9" s="92"/>
    </row>
    <row r="10" spans="1:30" x14ac:dyDescent="0.25">
      <c r="A10" s="9"/>
      <c r="B10" s="80"/>
      <c r="C10" s="38"/>
      <c r="D10" s="80"/>
      <c r="E10" s="105"/>
      <c r="G10" s="38"/>
      <c r="H10" s="49"/>
      <c r="I10" s="38"/>
      <c r="J10" s="24"/>
      <c r="K10" s="24"/>
      <c r="L10" s="24"/>
      <c r="M10" s="38"/>
      <c r="N10" s="38"/>
      <c r="O10" s="38"/>
      <c r="P10" s="38"/>
      <c r="Q10" s="128"/>
      <c r="R10" s="128"/>
      <c r="S10" s="128"/>
      <c r="T10" s="128"/>
      <c r="U10" s="128"/>
      <c r="V10" s="38"/>
      <c r="W10" s="80"/>
      <c r="X10" s="38"/>
      <c r="Y10" s="92"/>
      <c r="Z10" s="92"/>
      <c r="AA10" s="92"/>
      <c r="AB10" s="92"/>
      <c r="AC10" s="92"/>
      <c r="AD10" s="92"/>
    </row>
    <row r="11" spans="1:30" x14ac:dyDescent="0.25">
      <c r="A11" s="9"/>
      <c r="B11" s="80"/>
      <c r="C11" s="38"/>
      <c r="D11" s="80"/>
      <c r="E11" s="105"/>
      <c r="G11" s="38"/>
      <c r="H11" s="49"/>
      <c r="I11" s="38"/>
      <c r="J11" s="24"/>
      <c r="K11" s="24"/>
      <c r="L11" s="24"/>
      <c r="M11" s="38"/>
      <c r="N11" s="38"/>
      <c r="O11" s="38"/>
      <c r="P11" s="38"/>
      <c r="Q11" s="128"/>
      <c r="R11" s="128"/>
      <c r="S11" s="128"/>
      <c r="T11" s="128"/>
      <c r="U11" s="128"/>
      <c r="V11" s="38"/>
      <c r="W11" s="80"/>
      <c r="X11" s="38"/>
      <c r="Y11" s="92"/>
      <c r="Z11" s="92"/>
      <c r="AA11" s="92"/>
      <c r="AB11" s="92"/>
      <c r="AC11" s="92"/>
      <c r="AD11" s="92"/>
    </row>
    <row r="12" spans="1:30" x14ac:dyDescent="0.25">
      <c r="A12" s="9"/>
      <c r="B12" s="80"/>
      <c r="C12" s="38"/>
      <c r="D12" s="80"/>
      <c r="E12" s="105"/>
      <c r="G12" s="38"/>
      <c r="H12" s="49"/>
      <c r="I12" s="38"/>
      <c r="J12" s="24"/>
      <c r="K12" s="24"/>
      <c r="L12" s="24"/>
      <c r="M12" s="38"/>
      <c r="N12" s="38"/>
      <c r="O12" s="38"/>
      <c r="P12" s="38"/>
      <c r="Q12" s="128"/>
      <c r="R12" s="128"/>
      <c r="S12" s="128"/>
      <c r="T12" s="128"/>
      <c r="U12" s="128"/>
      <c r="V12" s="38"/>
      <c r="W12" s="80"/>
      <c r="X12" s="38"/>
      <c r="Y12" s="92"/>
      <c r="Z12" s="92"/>
      <c r="AA12" s="92"/>
      <c r="AB12" s="92"/>
      <c r="AC12" s="92"/>
      <c r="AD12" s="92"/>
    </row>
    <row r="13" spans="1:30" x14ac:dyDescent="0.25">
      <c r="A13" s="9"/>
      <c r="B13" s="80"/>
      <c r="C13" s="38"/>
      <c r="D13" s="80"/>
      <c r="E13" s="105"/>
      <c r="G13" s="38"/>
      <c r="H13" s="49"/>
      <c r="I13" s="38"/>
      <c r="J13" s="24"/>
      <c r="K13" s="24"/>
      <c r="L13" s="24"/>
      <c r="M13" s="38"/>
      <c r="N13" s="38"/>
      <c r="O13" s="38"/>
      <c r="P13" s="38"/>
      <c r="Q13" s="128"/>
      <c r="R13" s="128"/>
      <c r="S13" s="128"/>
      <c r="T13" s="128"/>
      <c r="U13" s="128"/>
      <c r="V13" s="38"/>
      <c r="W13" s="80"/>
      <c r="X13" s="38"/>
      <c r="Y13" s="92"/>
      <c r="Z13" s="92"/>
      <c r="AA13" s="92"/>
      <c r="AB13" s="92"/>
      <c r="AC13" s="92"/>
      <c r="AD13" s="92"/>
    </row>
    <row r="14" spans="1:30" x14ac:dyDescent="0.25">
      <c r="A14" s="9"/>
      <c r="B14" s="80"/>
      <c r="C14" s="38"/>
      <c r="D14" s="80"/>
      <c r="E14" s="105"/>
      <c r="G14" s="38"/>
      <c r="H14" s="49"/>
      <c r="I14" s="38"/>
      <c r="J14" s="24"/>
      <c r="K14" s="24"/>
      <c r="L14" s="24"/>
      <c r="M14" s="38"/>
      <c r="N14" s="38"/>
      <c r="O14" s="38"/>
      <c r="P14" s="38"/>
      <c r="Q14" s="128"/>
      <c r="R14" s="128"/>
      <c r="S14" s="128"/>
      <c r="T14" s="128"/>
      <c r="U14" s="128"/>
      <c r="V14" s="38"/>
      <c r="W14" s="80"/>
      <c r="X14" s="38"/>
      <c r="Y14" s="92"/>
      <c r="Z14" s="92"/>
      <c r="AA14" s="92"/>
      <c r="AB14" s="92"/>
      <c r="AC14" s="92"/>
      <c r="AD14" s="92"/>
    </row>
    <row r="15" spans="1:30" x14ac:dyDescent="0.25">
      <c r="A15" s="9"/>
      <c r="B15" s="80"/>
      <c r="C15" s="38"/>
      <c r="D15" s="80"/>
      <c r="E15" s="105"/>
      <c r="G15" s="38"/>
      <c r="H15" s="49"/>
      <c r="I15" s="38"/>
      <c r="J15" s="24"/>
      <c r="K15" s="24"/>
      <c r="L15" s="24"/>
      <c r="M15" s="38"/>
      <c r="N15" s="38"/>
      <c r="O15" s="38"/>
      <c r="P15" s="38"/>
      <c r="Q15" s="128"/>
      <c r="R15" s="128"/>
      <c r="S15" s="128"/>
      <c r="T15" s="128"/>
      <c r="U15" s="128"/>
      <c r="V15" s="38"/>
      <c r="W15" s="80"/>
      <c r="X15" s="38"/>
      <c r="Y15" s="92"/>
      <c r="Z15" s="92"/>
      <c r="AA15" s="92"/>
      <c r="AB15" s="92"/>
      <c r="AC15" s="92"/>
      <c r="AD15" s="92"/>
    </row>
    <row r="16" spans="1:30" x14ac:dyDescent="0.25">
      <c r="A16" s="9"/>
      <c r="B16" s="80"/>
      <c r="C16" s="38"/>
      <c r="D16" s="80"/>
      <c r="E16" s="105"/>
      <c r="G16" s="38"/>
      <c r="H16" s="49"/>
      <c r="I16" s="38"/>
      <c r="J16" s="24"/>
      <c r="K16" s="24"/>
      <c r="L16" s="24"/>
      <c r="M16" s="38"/>
      <c r="N16" s="38"/>
      <c r="O16" s="38"/>
      <c r="P16" s="38"/>
      <c r="Q16" s="128"/>
      <c r="R16" s="128"/>
      <c r="S16" s="128"/>
      <c r="T16" s="128"/>
      <c r="U16" s="128"/>
      <c r="V16" s="38"/>
      <c r="W16" s="80"/>
      <c r="X16" s="38"/>
      <c r="Y16" s="92"/>
      <c r="Z16" s="92"/>
      <c r="AA16" s="92"/>
      <c r="AB16" s="92"/>
      <c r="AC16" s="92"/>
      <c r="AD16" s="92"/>
    </row>
    <row r="17" spans="1:30" x14ac:dyDescent="0.25">
      <c r="A17" s="9"/>
      <c r="B17" s="38"/>
      <c r="C17" s="38"/>
      <c r="D17" s="80"/>
      <c r="E17" s="106"/>
      <c r="F17" s="80"/>
      <c r="G17" s="38"/>
      <c r="H17" s="49"/>
      <c r="I17" s="38"/>
      <c r="J17" s="24"/>
      <c r="K17" s="24"/>
      <c r="L17" s="24"/>
      <c r="M17" s="38"/>
      <c r="N17" s="38"/>
      <c r="O17" s="38"/>
      <c r="P17" s="38"/>
      <c r="Q17" s="128"/>
      <c r="R17" s="128"/>
      <c r="S17" s="128"/>
      <c r="T17" s="128"/>
      <c r="U17" s="128"/>
      <c r="V17" s="38"/>
      <c r="W17" s="80"/>
      <c r="X17" s="38"/>
      <c r="Y17" s="92"/>
      <c r="Z17" s="92"/>
      <c r="AA17" s="92"/>
      <c r="AB17" s="92"/>
      <c r="AC17" s="92"/>
      <c r="AD17" s="92"/>
    </row>
    <row r="18" spans="1:30" x14ac:dyDescent="0.25">
      <c r="A18" s="9"/>
      <c r="B18" s="38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129"/>
      <c r="R18" s="129"/>
      <c r="S18" s="129"/>
      <c r="T18" s="129"/>
      <c r="U18" s="129"/>
      <c r="V18" s="80"/>
      <c r="W18" s="80"/>
      <c r="X18" s="80"/>
      <c r="Y18" s="92"/>
      <c r="Z18" s="92"/>
      <c r="AA18" s="92"/>
      <c r="AB18" s="92"/>
      <c r="AC18" s="92"/>
      <c r="AD18" s="92"/>
    </row>
    <row r="19" spans="1:30" x14ac:dyDescent="0.25">
      <c r="A19" s="9"/>
      <c r="B19" s="38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129"/>
      <c r="R19" s="129"/>
      <c r="S19" s="129"/>
      <c r="T19" s="129"/>
      <c r="U19" s="129"/>
      <c r="V19" s="80"/>
      <c r="W19" s="80"/>
      <c r="X19" s="80"/>
      <c r="Y19" s="92"/>
      <c r="Z19" s="92"/>
      <c r="AA19" s="92"/>
      <c r="AB19" s="92"/>
      <c r="AC19" s="92"/>
      <c r="AD19" s="92"/>
    </row>
    <row r="20" spans="1:30" x14ac:dyDescent="0.25">
      <c r="A20" s="9"/>
      <c r="B20" s="38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129"/>
      <c r="R20" s="129"/>
      <c r="S20" s="129"/>
      <c r="T20" s="129"/>
      <c r="U20" s="129"/>
      <c r="V20" s="80"/>
      <c r="W20" s="80"/>
      <c r="X20" s="80"/>
      <c r="Y20" s="92"/>
      <c r="Z20" s="92"/>
      <c r="AA20" s="92"/>
      <c r="AB20" s="92"/>
      <c r="AC20" s="92"/>
      <c r="AD20" s="92"/>
    </row>
    <row r="21" spans="1:30" x14ac:dyDescent="0.25">
      <c r="A21" s="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129"/>
      <c r="R21" s="129"/>
      <c r="S21" s="129"/>
      <c r="T21" s="129"/>
      <c r="U21" s="129"/>
      <c r="V21" s="80"/>
      <c r="W21" s="80"/>
      <c r="X21" s="80"/>
      <c r="Y21" s="92"/>
      <c r="Z21" s="92"/>
      <c r="AA21" s="92"/>
      <c r="AB21" s="92"/>
      <c r="AC21" s="92"/>
      <c r="AD21" s="92"/>
    </row>
    <row r="22" spans="1:30" x14ac:dyDescent="0.25">
      <c r="A22" s="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129"/>
      <c r="R22" s="129"/>
      <c r="S22" s="129"/>
      <c r="T22" s="129"/>
      <c r="U22" s="129"/>
      <c r="V22" s="80"/>
      <c r="W22" s="80"/>
      <c r="X22" s="80"/>
      <c r="Y22" s="92"/>
      <c r="Z22" s="92"/>
      <c r="AA22" s="92"/>
      <c r="AB22" s="92"/>
      <c r="AC22" s="92"/>
      <c r="AD22" s="92"/>
    </row>
    <row r="23" spans="1:30" x14ac:dyDescent="0.25">
      <c r="A23" s="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129"/>
      <c r="R23" s="129"/>
      <c r="S23" s="129"/>
      <c r="T23" s="129"/>
      <c r="U23" s="129"/>
      <c r="V23" s="80"/>
      <c r="W23" s="80"/>
      <c r="X23" s="80"/>
      <c r="Y23" s="92"/>
      <c r="Z23" s="92"/>
      <c r="AA23" s="92"/>
      <c r="AB23" s="92"/>
      <c r="AC23" s="92"/>
      <c r="AD23" s="92"/>
    </row>
    <row r="24" spans="1:30" x14ac:dyDescent="0.25">
      <c r="A24" s="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129"/>
      <c r="R24" s="129"/>
      <c r="S24" s="129"/>
      <c r="T24" s="129"/>
      <c r="U24" s="129"/>
      <c r="V24" s="80"/>
      <c r="W24" s="80"/>
      <c r="X24" s="80"/>
      <c r="Y24" s="92"/>
      <c r="Z24" s="92"/>
      <c r="AA24" s="92"/>
      <c r="AB24" s="92"/>
      <c r="AC24" s="92"/>
      <c r="AD24" s="92"/>
    </row>
    <row r="25" spans="1:30" x14ac:dyDescent="0.25">
      <c r="A25" s="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129"/>
      <c r="R25" s="129"/>
      <c r="S25" s="129"/>
      <c r="T25" s="129"/>
      <c r="U25" s="129"/>
      <c r="V25" s="80"/>
      <c r="W25" s="80"/>
      <c r="X25" s="80"/>
      <c r="Y25" s="92"/>
      <c r="Z25" s="92"/>
      <c r="AA25" s="92"/>
      <c r="AB25" s="92"/>
      <c r="AC25" s="92"/>
      <c r="AD25" s="92"/>
    </row>
    <row r="26" spans="1:30" x14ac:dyDescent="0.25">
      <c r="A26" s="9"/>
      <c r="B26" s="80"/>
      <c r="C26" s="38"/>
      <c r="D26" s="80"/>
      <c r="E26" s="105"/>
      <c r="G26" s="38"/>
      <c r="H26" s="49"/>
      <c r="I26" s="38"/>
      <c r="J26" s="24"/>
      <c r="K26" s="24"/>
      <c r="L26" s="24"/>
      <c r="M26" s="38"/>
      <c r="N26" s="38"/>
      <c r="O26" s="38"/>
      <c r="P26" s="38"/>
      <c r="Q26" s="128"/>
      <c r="R26" s="128"/>
      <c r="S26" s="128"/>
      <c r="T26" s="128"/>
      <c r="U26" s="128"/>
      <c r="V26" s="38"/>
      <c r="W26" s="80"/>
      <c r="X26" s="38"/>
      <c r="Y26" s="92"/>
      <c r="Z26" s="92"/>
      <c r="AA26" s="92"/>
      <c r="AB26" s="92"/>
      <c r="AC26" s="92"/>
      <c r="AD26" s="92"/>
    </row>
    <row r="27" spans="1:30" x14ac:dyDescent="0.25">
      <c r="A27" s="9"/>
      <c r="B27" s="80"/>
      <c r="C27" s="38"/>
      <c r="D27" s="80"/>
      <c r="E27" s="105"/>
      <c r="G27" s="38"/>
      <c r="H27" s="49"/>
      <c r="I27" s="38"/>
      <c r="J27" s="24"/>
      <c r="K27" s="24"/>
      <c r="L27" s="24"/>
      <c r="M27" s="38"/>
      <c r="N27" s="38"/>
      <c r="O27" s="38"/>
      <c r="P27" s="38"/>
      <c r="Q27" s="128"/>
      <c r="R27" s="128"/>
      <c r="S27" s="128"/>
      <c r="T27" s="128"/>
      <c r="U27" s="128"/>
      <c r="V27" s="38"/>
      <c r="W27" s="80"/>
      <c r="X27" s="38"/>
      <c r="Y27" s="92"/>
      <c r="Z27" s="92"/>
      <c r="AA27" s="92"/>
      <c r="AB27" s="92"/>
      <c r="AC27" s="92"/>
      <c r="AD27" s="92"/>
    </row>
    <row r="28" spans="1:30" x14ac:dyDescent="0.25">
      <c r="A28" s="9"/>
      <c r="B28" s="80"/>
      <c r="C28" s="38"/>
      <c r="D28" s="80"/>
      <c r="E28" s="105"/>
      <c r="G28" s="38"/>
      <c r="H28" s="49"/>
      <c r="I28" s="38"/>
      <c r="J28" s="24"/>
      <c r="K28" s="24"/>
      <c r="L28" s="24"/>
      <c r="M28" s="38"/>
      <c r="N28" s="38"/>
      <c r="O28" s="38"/>
      <c r="P28" s="38"/>
      <c r="Q28" s="128"/>
      <c r="R28" s="128"/>
      <c r="S28" s="128"/>
      <c r="T28" s="128"/>
      <c r="U28" s="128"/>
      <c r="V28" s="38"/>
      <c r="W28" s="107"/>
      <c r="X28" s="38"/>
      <c r="Y28" s="92"/>
      <c r="Z28" s="92"/>
      <c r="AA28" s="92"/>
      <c r="AB28" s="92"/>
      <c r="AC28" s="92"/>
      <c r="AD28" s="92"/>
    </row>
    <row r="29" spans="1:30" x14ac:dyDescent="0.25">
      <c r="A29" s="9"/>
      <c r="B29" s="80"/>
      <c r="C29" s="38"/>
      <c r="D29" s="80"/>
      <c r="E29" s="105"/>
      <c r="G29" s="38"/>
      <c r="H29" s="49"/>
      <c r="I29" s="38"/>
      <c r="J29" s="24"/>
      <c r="K29" s="24"/>
      <c r="L29" s="24"/>
      <c r="M29" s="38"/>
      <c r="N29" s="38"/>
      <c r="O29" s="38"/>
      <c r="P29" s="38"/>
      <c r="Q29" s="128"/>
      <c r="R29" s="128"/>
      <c r="S29" s="128"/>
      <c r="T29" s="128"/>
      <c r="U29" s="128"/>
      <c r="V29" s="38"/>
      <c r="W29" s="38"/>
      <c r="X29" s="38"/>
      <c r="Y29" s="92"/>
      <c r="Z29" s="92"/>
      <c r="AA29" s="92"/>
      <c r="AB29" s="92"/>
      <c r="AC29" s="92"/>
      <c r="AD29" s="92"/>
    </row>
    <row r="30" spans="1:30" x14ac:dyDescent="0.25">
      <c r="A30" s="9"/>
      <c r="B30" s="80"/>
      <c r="C30" s="38"/>
      <c r="D30" s="80"/>
      <c r="E30" s="105"/>
      <c r="G30" s="38"/>
      <c r="H30" s="49"/>
      <c r="I30" s="38"/>
      <c r="J30" s="24"/>
      <c r="K30" s="24"/>
      <c r="L30" s="24"/>
      <c r="M30" s="38"/>
      <c r="N30" s="38"/>
      <c r="O30" s="38"/>
      <c r="P30" s="38"/>
      <c r="Q30" s="128"/>
      <c r="R30" s="128"/>
      <c r="S30" s="128"/>
      <c r="T30" s="128"/>
      <c r="U30" s="128"/>
      <c r="V30" s="38"/>
      <c r="W30" s="108"/>
      <c r="X30" s="38"/>
      <c r="Y30" s="92"/>
      <c r="Z30" s="92"/>
      <c r="AA30" s="92"/>
      <c r="AB30" s="92"/>
      <c r="AC30" s="92"/>
      <c r="AD30" s="92"/>
    </row>
    <row r="31" spans="1:30" x14ac:dyDescent="0.25">
      <c r="A31" s="9"/>
      <c r="B31" s="80"/>
      <c r="C31" s="38"/>
      <c r="D31" s="80"/>
      <c r="E31" s="105"/>
      <c r="G31" s="38"/>
      <c r="H31" s="49"/>
      <c r="I31" s="38"/>
      <c r="J31" s="24"/>
      <c r="K31" s="24"/>
      <c r="L31" s="24"/>
      <c r="M31" s="38"/>
      <c r="N31" s="38"/>
      <c r="O31" s="38"/>
      <c r="P31" s="38"/>
      <c r="Q31" s="128"/>
      <c r="R31" s="128"/>
      <c r="S31" s="128"/>
      <c r="T31" s="128"/>
      <c r="U31" s="128"/>
      <c r="V31" s="38"/>
      <c r="W31" s="80"/>
      <c r="X31" s="38"/>
      <c r="Y31" s="92"/>
      <c r="Z31" s="92"/>
      <c r="AA31" s="92"/>
      <c r="AB31" s="92"/>
      <c r="AC31" s="92"/>
      <c r="AD31" s="92"/>
    </row>
    <row r="32" spans="1:30" x14ac:dyDescent="0.25">
      <c r="A32" s="9"/>
      <c r="B32" s="80"/>
      <c r="C32" s="38"/>
      <c r="D32" s="80"/>
      <c r="E32" s="105"/>
      <c r="G32" s="38"/>
      <c r="H32" s="49"/>
      <c r="I32" s="38"/>
      <c r="J32" s="24"/>
      <c r="K32" s="24"/>
      <c r="L32" s="24"/>
      <c r="M32" s="38"/>
      <c r="N32" s="38"/>
      <c r="O32" s="38"/>
      <c r="P32" s="38"/>
      <c r="Q32" s="128"/>
      <c r="R32" s="128"/>
      <c r="S32" s="128"/>
      <c r="T32" s="128"/>
      <c r="U32" s="128"/>
      <c r="V32" s="38"/>
      <c r="W32" s="80"/>
      <c r="X32" s="38"/>
      <c r="Y32" s="92"/>
      <c r="Z32" s="92"/>
      <c r="AA32" s="92"/>
      <c r="AB32" s="92"/>
      <c r="AC32" s="92"/>
      <c r="AD32" s="92"/>
    </row>
    <row r="33" spans="1:30" x14ac:dyDescent="0.25">
      <c r="A33" s="9"/>
      <c r="B33" s="80"/>
      <c r="C33" s="38"/>
      <c r="D33" s="80"/>
      <c r="E33" s="105"/>
      <c r="G33" s="38"/>
      <c r="H33" s="49"/>
      <c r="I33" s="38"/>
      <c r="J33" s="24"/>
      <c r="K33" s="24"/>
      <c r="L33" s="24"/>
      <c r="M33" s="38"/>
      <c r="N33" s="38"/>
      <c r="O33" s="38"/>
      <c r="P33" s="38"/>
      <c r="Q33" s="128"/>
      <c r="R33" s="128"/>
      <c r="S33" s="128"/>
      <c r="T33" s="128"/>
      <c r="U33" s="128"/>
      <c r="V33" s="38"/>
      <c r="W33" s="80"/>
      <c r="X33" s="38"/>
      <c r="Y33" s="92"/>
      <c r="Z33" s="92"/>
      <c r="AA33" s="92"/>
      <c r="AB33" s="92"/>
      <c r="AC33" s="92"/>
      <c r="AD33" s="92"/>
    </row>
    <row r="34" spans="1:30" x14ac:dyDescent="0.25">
      <c r="A34" s="9"/>
      <c r="B34" s="80"/>
      <c r="C34" s="38"/>
      <c r="D34" s="80"/>
      <c r="E34" s="105"/>
      <c r="G34" s="38"/>
      <c r="H34" s="49"/>
      <c r="I34" s="38"/>
      <c r="J34" s="24"/>
      <c r="K34" s="24"/>
      <c r="L34" s="24"/>
      <c r="M34" s="38"/>
      <c r="N34" s="38"/>
      <c r="O34" s="38"/>
      <c r="P34" s="38"/>
      <c r="Q34" s="128"/>
      <c r="R34" s="128"/>
      <c r="S34" s="128"/>
      <c r="T34" s="128"/>
      <c r="U34" s="128"/>
      <c r="V34" s="38"/>
      <c r="W34" s="80"/>
      <c r="X34" s="38"/>
      <c r="Y34" s="92"/>
      <c r="Z34" s="92"/>
      <c r="AA34" s="92"/>
      <c r="AB34" s="92"/>
      <c r="AC34" s="92"/>
      <c r="AD34" s="92"/>
    </row>
    <row r="35" spans="1:30" x14ac:dyDescent="0.25">
      <c r="A35" s="9"/>
      <c r="B35" s="80"/>
      <c r="C35" s="38"/>
      <c r="D35" s="80"/>
      <c r="E35" s="105"/>
      <c r="G35" s="38"/>
      <c r="H35" s="49"/>
      <c r="I35" s="38"/>
      <c r="J35" s="24"/>
      <c r="K35" s="24"/>
      <c r="L35" s="24"/>
      <c r="M35" s="38"/>
      <c r="N35" s="38"/>
      <c r="O35" s="38"/>
      <c r="P35" s="38"/>
      <c r="Q35" s="128"/>
      <c r="R35" s="128"/>
      <c r="S35" s="128"/>
      <c r="T35" s="128"/>
      <c r="U35" s="128"/>
      <c r="V35" s="38"/>
      <c r="W35" s="80"/>
      <c r="X35" s="38"/>
      <c r="Y35" s="92"/>
      <c r="Z35" s="92"/>
      <c r="AA35" s="92"/>
      <c r="AB35" s="92"/>
      <c r="AC35" s="92"/>
      <c r="AD35" s="92"/>
    </row>
    <row r="36" spans="1:30" x14ac:dyDescent="0.25">
      <c r="A36" s="9"/>
      <c r="B36" s="80"/>
      <c r="C36" s="38"/>
      <c r="D36" s="80"/>
      <c r="E36" s="105"/>
      <c r="G36" s="38"/>
      <c r="H36" s="49"/>
      <c r="I36" s="38"/>
      <c r="J36" s="24"/>
      <c r="K36" s="24"/>
      <c r="L36" s="24"/>
      <c r="M36" s="38"/>
      <c r="N36" s="38"/>
      <c r="O36" s="38"/>
      <c r="P36" s="38"/>
      <c r="Q36" s="128"/>
      <c r="R36" s="128"/>
      <c r="S36" s="128"/>
      <c r="T36" s="128"/>
      <c r="U36" s="128"/>
      <c r="V36" s="38"/>
      <c r="W36" s="80"/>
      <c r="X36" s="38"/>
      <c r="Y36" s="92"/>
      <c r="Z36" s="92"/>
      <c r="AA36" s="92"/>
      <c r="AB36" s="92"/>
      <c r="AC36" s="92"/>
      <c r="AD36" s="92"/>
    </row>
    <row r="37" spans="1:30" x14ac:dyDescent="0.25">
      <c r="A37" s="9"/>
      <c r="B37" s="80"/>
      <c r="C37" s="38"/>
      <c r="D37" s="80"/>
      <c r="E37" s="105"/>
      <c r="G37" s="38"/>
      <c r="H37" s="49"/>
      <c r="I37" s="38"/>
      <c r="J37" s="24"/>
      <c r="K37" s="24"/>
      <c r="L37" s="24"/>
      <c r="M37" s="38"/>
      <c r="N37" s="38"/>
      <c r="O37" s="38"/>
      <c r="P37" s="38"/>
      <c r="Q37" s="128"/>
      <c r="R37" s="128"/>
      <c r="S37" s="128"/>
      <c r="T37" s="128"/>
      <c r="U37" s="128"/>
      <c r="V37" s="38"/>
      <c r="W37" s="80"/>
      <c r="X37" s="38"/>
      <c r="Y37" s="92"/>
      <c r="Z37" s="92"/>
      <c r="AA37" s="92"/>
      <c r="AB37" s="92"/>
      <c r="AC37" s="92"/>
      <c r="AD37" s="92"/>
    </row>
    <row r="38" spans="1:30" x14ac:dyDescent="0.25">
      <c r="A38" s="9"/>
      <c r="B38" s="80"/>
      <c r="C38" s="38"/>
      <c r="D38" s="80"/>
      <c r="E38" s="80"/>
      <c r="F38" s="24"/>
      <c r="G38" s="38"/>
      <c r="H38" s="49"/>
      <c r="I38" s="38"/>
      <c r="J38" s="24"/>
      <c r="K38" s="24"/>
      <c r="L38" s="24"/>
      <c r="M38" s="24"/>
      <c r="N38" s="79"/>
      <c r="O38" s="79"/>
      <c r="P38" s="24"/>
      <c r="Q38" s="130"/>
      <c r="R38" s="130"/>
      <c r="S38" s="130"/>
      <c r="T38" s="130"/>
      <c r="U38" s="130"/>
      <c r="V38" s="24"/>
      <c r="W38" s="80"/>
      <c r="X38" s="24"/>
      <c r="Y38" s="92"/>
      <c r="Z38" s="92"/>
      <c r="AA38" s="92"/>
      <c r="AB38" s="92"/>
      <c r="AC38" s="92"/>
      <c r="AD38" s="92"/>
    </row>
    <row r="39" spans="1:30" x14ac:dyDescent="0.25">
      <c r="A39" s="9"/>
      <c r="B39" s="80"/>
      <c r="C39" s="38"/>
      <c r="D39" s="80"/>
      <c r="E39" s="80"/>
      <c r="F39" s="24"/>
      <c r="G39" s="38"/>
      <c r="H39" s="49"/>
      <c r="I39" s="38"/>
      <c r="J39" s="24"/>
      <c r="K39" s="24"/>
      <c r="L39" s="24"/>
      <c r="M39" s="24"/>
      <c r="N39" s="79"/>
      <c r="O39" s="79"/>
      <c r="P39" s="24"/>
      <c r="Q39" s="130"/>
      <c r="R39" s="130"/>
      <c r="S39" s="130"/>
      <c r="T39" s="130"/>
      <c r="U39" s="130"/>
      <c r="V39" s="24"/>
      <c r="W39" s="80"/>
      <c r="X39" s="24"/>
      <c r="Y39" s="92"/>
      <c r="Z39" s="92"/>
      <c r="AA39" s="92"/>
      <c r="AB39" s="92"/>
      <c r="AC39" s="92"/>
      <c r="AD39" s="92"/>
    </row>
    <row r="40" spans="1:30" x14ac:dyDescent="0.25">
      <c r="A40" s="9"/>
      <c r="B40" s="80"/>
      <c r="C40" s="38"/>
      <c r="D40" s="80"/>
      <c r="E40" s="80"/>
      <c r="F40" s="24"/>
      <c r="G40" s="38"/>
      <c r="H40" s="49"/>
      <c r="I40" s="38"/>
      <c r="J40" s="24"/>
      <c r="K40" s="24"/>
      <c r="L40" s="24"/>
      <c r="M40" s="24"/>
      <c r="N40" s="79"/>
      <c r="O40" s="79"/>
      <c r="P40" s="24"/>
      <c r="Q40" s="130"/>
      <c r="R40" s="130"/>
      <c r="S40" s="130"/>
      <c r="T40" s="130"/>
      <c r="U40" s="130"/>
      <c r="V40" s="24"/>
      <c r="W40" s="80"/>
      <c r="X40" s="24"/>
      <c r="Y40" s="92"/>
      <c r="Z40" s="92"/>
      <c r="AA40" s="92"/>
      <c r="AB40" s="92"/>
      <c r="AC40" s="92"/>
      <c r="AD40" s="92"/>
    </row>
    <row r="41" spans="1:30" x14ac:dyDescent="0.25">
      <c r="A41" s="9"/>
      <c r="B41" s="80"/>
      <c r="C41" s="38"/>
      <c r="D41" s="80"/>
      <c r="E41" s="80"/>
      <c r="F41" s="24"/>
      <c r="G41" s="38"/>
      <c r="H41" s="49"/>
      <c r="I41" s="38"/>
      <c r="J41" s="24"/>
      <c r="K41" s="24"/>
      <c r="L41" s="24"/>
      <c r="M41" s="24"/>
      <c r="N41" s="79"/>
      <c r="O41" s="79"/>
      <c r="P41" s="24"/>
      <c r="Q41" s="130"/>
      <c r="R41" s="130"/>
      <c r="S41" s="130"/>
      <c r="T41" s="130"/>
      <c r="U41" s="130"/>
      <c r="V41" s="24"/>
      <c r="W41" s="80"/>
      <c r="X41" s="24"/>
      <c r="Y41" s="92"/>
      <c r="Z41" s="92"/>
      <c r="AA41" s="92"/>
      <c r="AB41" s="92"/>
      <c r="AC41" s="92"/>
      <c r="AD41" s="92"/>
    </row>
    <row r="42" spans="1:30" x14ac:dyDescent="0.25">
      <c r="A42" s="9"/>
      <c r="B42" s="80"/>
      <c r="C42" s="38"/>
      <c r="D42" s="80"/>
      <c r="E42" s="80"/>
      <c r="F42" s="24"/>
      <c r="G42" s="38"/>
      <c r="H42" s="49"/>
      <c r="I42" s="38"/>
      <c r="J42" s="24"/>
      <c r="K42" s="24"/>
      <c r="L42" s="24"/>
      <c r="M42" s="24"/>
      <c r="N42" s="79"/>
      <c r="O42" s="79"/>
      <c r="P42" s="24"/>
      <c r="Q42" s="130"/>
      <c r="R42" s="130"/>
      <c r="S42" s="130"/>
      <c r="T42" s="130"/>
      <c r="U42" s="130"/>
      <c r="V42" s="24"/>
      <c r="W42" s="80"/>
      <c r="X42" s="24"/>
      <c r="Y42" s="92"/>
      <c r="Z42" s="92"/>
      <c r="AA42" s="92"/>
      <c r="AB42" s="92"/>
      <c r="AC42" s="92"/>
      <c r="AD42" s="92"/>
    </row>
    <row r="43" spans="1:30" x14ac:dyDescent="0.25">
      <c r="A43" s="9"/>
      <c r="B43" s="80"/>
      <c r="C43" s="38"/>
      <c r="D43" s="80"/>
      <c r="E43" s="80"/>
      <c r="F43" s="24"/>
      <c r="G43" s="38"/>
      <c r="H43" s="49"/>
      <c r="I43" s="38"/>
      <c r="J43" s="24"/>
      <c r="K43" s="24"/>
      <c r="L43" s="24"/>
      <c r="M43" s="24"/>
      <c r="N43" s="79"/>
      <c r="O43" s="79"/>
      <c r="P43" s="24"/>
      <c r="Q43" s="130"/>
      <c r="R43" s="130"/>
      <c r="S43" s="130"/>
      <c r="T43" s="130"/>
      <c r="U43" s="130"/>
      <c r="V43" s="24"/>
      <c r="W43" s="80"/>
      <c r="X43" s="24"/>
      <c r="Y43" s="92"/>
      <c r="Z43" s="92"/>
      <c r="AA43" s="92"/>
      <c r="AB43" s="92"/>
      <c r="AC43" s="92"/>
      <c r="AD43" s="92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31"/>
      <c r="R45" s="131"/>
      <c r="S45" s="131"/>
      <c r="T45" s="131"/>
      <c r="U45" s="131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31"/>
      <c r="R46" s="131"/>
      <c r="S46" s="131"/>
      <c r="T46" s="131"/>
      <c r="U46" s="131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31"/>
      <c r="R47" s="131"/>
      <c r="S47" s="131"/>
      <c r="T47" s="131"/>
      <c r="U47" s="131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1"/>
      <c r="R48" s="131"/>
      <c r="S48" s="131"/>
      <c r="T48" s="131"/>
      <c r="U48" s="131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1"/>
      <c r="R49" s="131"/>
      <c r="S49" s="131"/>
      <c r="T49" s="131"/>
      <c r="U49" s="131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1"/>
      <c r="R50" s="131"/>
      <c r="S50" s="131"/>
      <c r="T50" s="131"/>
      <c r="U50" s="13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1"/>
      <c r="R51" s="131"/>
      <c r="S51" s="131"/>
      <c r="T51" s="131"/>
      <c r="U51" s="13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1"/>
      <c r="R52" s="131"/>
      <c r="S52" s="131"/>
      <c r="T52" s="131"/>
      <c r="U52" s="13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1"/>
      <c r="R53" s="131"/>
      <c r="S53" s="131"/>
      <c r="T53" s="131"/>
      <c r="U53" s="13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1"/>
      <c r="R54" s="131"/>
      <c r="S54" s="131"/>
      <c r="T54" s="131"/>
      <c r="U54" s="13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1"/>
      <c r="R55" s="131"/>
      <c r="S55" s="131"/>
      <c r="T55" s="131"/>
      <c r="U55" s="13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1"/>
      <c r="R56" s="131"/>
      <c r="S56" s="131"/>
      <c r="T56" s="131"/>
      <c r="U56" s="131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2019-01-21T20:12:03Z</dcterms:modified>
</cp:coreProperties>
</file>