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K14" i="5" l="1"/>
  <c r="F14" i="5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AR10" i="5" l="1"/>
  <c r="K15" i="5"/>
  <c r="K16" i="5" s="1"/>
  <c r="J16" i="5" s="1"/>
  <c r="F15" i="5"/>
  <c r="F16" i="5" s="1"/>
  <c r="H15" i="5"/>
  <c r="O16" i="5"/>
  <c r="O15" i="5"/>
  <c r="J15" i="5"/>
  <c r="M15" i="5"/>
  <c r="AF10" i="5"/>
  <c r="N15" i="5" l="1"/>
  <c r="H16" i="5"/>
  <c r="M16" i="5" s="1"/>
  <c r="L16" i="5"/>
  <c r="N16" i="5"/>
  <c r="L15" i="5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<sst xmlns="http://schemas.openxmlformats.org/spreadsheetml/2006/main" count="79" uniqueCount="35">
  <si>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</si>
  <si>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</si>
  <si>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</si>
  <si>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</si>
  <si>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</si>
  <si>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</si>
  <si>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</si>
  <si>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</si>
  <si>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</si>
  <si>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</si>
  <si>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</si>
  <si>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</si>
  <si>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</si>
  <si>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</si>
  <si>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</si>
  <si>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</si>
  <si>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</si>
  <si>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</si>
  <si>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</si>
  <si>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</si>
  <si>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</si>
  <si>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</si>
  <si>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</si>
  <si>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</si>
  <si>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= Kiteen Pallo-90  (1990)</t>
  </si>
  <si>
    <t>Mikko Ryytty</t>
  </si>
  <si>
    <t>8.</t>
  </si>
  <si>
    <t>IPV  2</t>
  </si>
  <si>
    <t>10.</t>
  </si>
  <si>
    <t>3.</t>
  </si>
  <si>
    <t>KiPa  2</t>
  </si>
  <si>
    <t>6.</t>
  </si>
  <si>
    <t>IPV = Imatran Pallo-Veikot  (1955),  kasvattajaseura</t>
  </si>
  <si>
    <t>15.6.1997   Imatra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</si>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</sst>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16</v>
      </c>
      <c r="AB4" s="12">
        <v>0</v>
      </c>
      <c r="AC4" s="12">
        <v>6</v>
      </c>
      <c r="AD4" s="12">
        <v>10</v>
      </c>
      <c r="AE4" s="12">
        <v>67</v>
      </c>
      <c r="AF4" s="67">
        <v>0.60360000000000003</v>
      </c>
      <c r="AG4" s="68">
        <v>111</v>
      </c>
      <c r="AH4" s="7"/>
      <c r="AI4" s="7"/>
      <c r="AJ4" s="7"/>
      <c r="AK4" s="7" t="s">
        <v>28</v>
      </c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29</v>
      </c>
      <c r="Z5" s="1" t="s">
        <v>27</v>
      </c>
      <c r="AA5" s="12">
        <v>16</v>
      </c>
      <c r="AB5" s="12">
        <v>1</v>
      </c>
      <c r="AC5" s="12">
        <v>6</v>
      </c>
      <c r="AD5" s="12">
        <v>9</v>
      </c>
      <c r="AE5" s="12">
        <v>39</v>
      </c>
      <c r="AF5" s="67">
        <v>0.3861</v>
      </c>
      <c r="AG5" s="68">
        <v>101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3</v>
      </c>
      <c r="AR5" s="65">
        <v>0.375</v>
      </c>
      <c r="AS5" s="69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29</v>
      </c>
      <c r="Z6" s="1" t="s">
        <v>30</v>
      </c>
      <c r="AA6" s="12">
        <v>11</v>
      </c>
      <c r="AB6" s="12">
        <v>0</v>
      </c>
      <c r="AC6" s="12">
        <v>3</v>
      </c>
      <c r="AD6" s="12">
        <v>16</v>
      </c>
      <c r="AE6" s="12">
        <v>47</v>
      </c>
      <c r="AF6" s="67">
        <v>0.6351</v>
      </c>
      <c r="AG6" s="68">
        <v>74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2</v>
      </c>
      <c r="AR6" s="65">
        <v>0.28599999999999998</v>
      </c>
      <c r="AS6" s="69"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31</v>
      </c>
      <c r="Z8" s="1" t="s">
        <v>27</v>
      </c>
      <c r="AA8" s="12">
        <v>12</v>
      </c>
      <c r="AB8" s="12">
        <v>0</v>
      </c>
      <c r="AC8" s="12">
        <v>9</v>
      </c>
      <c r="AD8" s="12">
        <v>3</v>
      </c>
      <c r="AE8" s="12">
        <v>30</v>
      </c>
      <c r="AF8" s="67">
        <v>0.37030000000000002</v>
      </c>
      <c r="AG8" s="68">
        <f>PRODUCT(AE8/AF8)</f>
        <v>81.015392924655686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2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34</v>
      </c>
      <c r="Z9" s="1" t="s">
        <v>27</v>
      </c>
      <c r="AA9" s="12">
        <v>3</v>
      </c>
      <c r="AB9" s="12">
        <v>0</v>
      </c>
      <c r="AC9" s="12">
        <v>0</v>
      </c>
      <c r="AD9" s="12">
        <v>0</v>
      </c>
      <c r="AE9" s="12">
        <v>6</v>
      </c>
      <c r="AF9" s="67">
        <v>0.4</v>
      </c>
      <c r="AG9" s="19">
        <v>15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58</v>
      </c>
      <c r="AB10" s="36">
        <f>SUM(AB4:AB9)</f>
        <v>1</v>
      </c>
      <c r="AC10" s="36">
        <f>SUM(AC4:AC9)</f>
        <v>24</v>
      </c>
      <c r="AD10" s="36">
        <f>SUM(AD4:AD9)</f>
        <v>38</v>
      </c>
      <c r="AE10" s="36">
        <f>SUM(AE4:AE9)</f>
        <v>189</v>
      </c>
      <c r="AF10" s="37">
        <f>PRODUCT(AE10/AG10)</f>
        <v>0.49474446187375543</v>
      </c>
      <c r="AG10" s="21">
        <f>SUM(AG4:AG9)</f>
        <v>382.01539292465566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5</v>
      </c>
      <c r="AR10" s="37">
        <f>PRODUCT(AQ10/AS10)</f>
        <v>0.33333333333333331</v>
      </c>
      <c r="AS10" s="39">
        <f>SUM(AS4:AS9)</f>
        <v>15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60</v>
      </c>
      <c r="F15" s="47">
        <f>PRODUCT(AB10+AN10)</f>
        <v>1</v>
      </c>
      <c r="G15" s="47">
        <f>PRODUCT(AC10+AO10)</f>
        <v>24</v>
      </c>
      <c r="H15" s="47">
        <f>PRODUCT(AD10+AP10)</f>
        <v>38</v>
      </c>
      <c r="I15" s="47">
        <f>PRODUCT(AE10+AQ10)</f>
        <v>194</v>
      </c>
      <c r="J15" s="60">
        <f>PRODUCT(I15/K15)</f>
        <v>0.4886460410788574</v>
      </c>
      <c r="K15" s="10">
        <f>PRODUCT(AG10+AS10)</f>
        <v>397.01539292465566</v>
      </c>
      <c r="L15" s="53">
        <f>PRODUCT((F15+G15)/E15)</f>
        <v>0.41666666666666669</v>
      </c>
      <c r="M15" s="53">
        <f>PRODUCT(H15/E15)</f>
        <v>0.6333333333333333</v>
      </c>
      <c r="N15" s="53">
        <f>PRODUCT((F15+G15+H15)/E15)</f>
        <v>1.05</v>
      </c>
      <c r="O15" s="53">
        <f>PRODUCT(I15/E15)</f>
        <v>3.2333333333333334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60</v>
      </c>
      <c r="F16" s="47">
        <f t="shared" ref="F16:I16" si="0">SUM(F13:F15)</f>
        <v>1</v>
      </c>
      <c r="G16" s="47">
        <f t="shared" si="0"/>
        <v>24</v>
      </c>
      <c r="H16" s="47">
        <f t="shared" si="0"/>
        <v>38</v>
      </c>
      <c r="I16" s="47">
        <f t="shared" si="0"/>
        <v>194</v>
      </c>
      <c r="J16" s="60">
        <f>PRODUCT(I16/K16)</f>
        <v>0.4886460410788574</v>
      </c>
      <c r="K16" s="16">
        <f>SUM(K13:K15)</f>
        <v>397.01539292465566</v>
      </c>
      <c r="L16" s="53">
        <f>PRODUCT((F16+G16)/E16)</f>
        <v>0.41666666666666669</v>
      </c>
      <c r="M16" s="53">
        <f>PRODUCT(H16/E16)</f>
        <v>0.6333333333333333</v>
      </c>
      <c r="N16" s="53">
        <f>PRODUCT((F16+G16+H16)/E16)</f>
        <v>1.05</v>
      </c>
      <c r="O16" s="53">
        <f>PRODUCT(I16/E16)</f>
        <v>3.2333333333333334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T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2019-08-23T12:29:55Z</dcterms:modified>
</cp:coreProperties>
</file>