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E18" i="2" l="1"/>
  <c r="AS14" i="2"/>
  <c r="AQ14" i="2"/>
  <c r="AP14" i="2"/>
  <c r="AO14" i="2"/>
  <c r="AN14" i="2"/>
  <c r="AM14" i="2"/>
  <c r="AG14" i="2"/>
  <c r="AE14" i="2"/>
  <c r="AD14" i="2"/>
  <c r="AC14" i="2"/>
  <c r="AB14" i="2"/>
  <c r="AA14" i="2"/>
  <c r="W14" i="2"/>
  <c r="U14" i="2"/>
  <c r="T14" i="2"/>
  <c r="S14" i="2"/>
  <c r="R14" i="2"/>
  <c r="Q14" i="2"/>
  <c r="K14" i="2"/>
  <c r="K18" i="2" s="1"/>
  <c r="I14" i="2"/>
  <c r="I18" i="2" s="1"/>
  <c r="H14" i="2"/>
  <c r="H18" i="2" s="1"/>
  <c r="M18" i="2" s="1"/>
  <c r="G14" i="2"/>
  <c r="G18" i="2" s="1"/>
  <c r="F14" i="2"/>
  <c r="F18" i="2" s="1"/>
  <c r="N18" i="2" s="1"/>
  <c r="E14" i="2"/>
  <c r="O18" i="2" l="1"/>
  <c r="J18" i="2"/>
  <c r="K20" i="2"/>
  <c r="AF14" i="2"/>
  <c r="L18" i="2"/>
  <c r="K19" i="2"/>
  <c r="F19" i="2"/>
  <c r="H19" i="2"/>
  <c r="E19" i="2"/>
  <c r="E20" i="2" s="1"/>
  <c r="G19" i="2"/>
  <c r="AR14" i="2"/>
  <c r="G20" i="2"/>
  <c r="I19" i="2"/>
  <c r="I20" i="2" s="1"/>
  <c r="N19" i="2" l="1"/>
  <c r="L19" i="2"/>
  <c r="F20" i="2"/>
  <c r="M19" i="2"/>
  <c r="H20" i="2"/>
  <c r="M20" i="2" s="1"/>
  <c r="O20" i="2"/>
  <c r="J20" i="2"/>
  <c r="J19" i="2"/>
  <c r="O19" i="2"/>
  <c r="N20" i="2" l="1"/>
  <c r="L20" i="2"/>
</calcChain>
</file>

<file path=xl/sharedStrings.xml><?xml version="1.0" encoding="utf-8"?>
<sst xmlns="http://schemas.openxmlformats.org/spreadsheetml/2006/main" count="96" uniqueCount="42">
  <si>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</si>
  <si>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</si>
  <si>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</si>
  <si>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</si>
  <si>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</si>
  <si>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</si>
  <si>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</si>
  <si>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</si>
  <si>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</si>
  <si>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</si>
  <si>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</si>
  <si>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</si>
  <si>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</si>
  <si>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</si>
  <si>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PuMu = Puna-Mustat, Helsinki  (1941)</t>
  </si>
  <si>
    <t>9.</t>
  </si>
  <si>
    <t>8.</t>
  </si>
  <si>
    <t>PuMu</t>
  </si>
  <si>
    <t>15.</t>
  </si>
  <si>
    <t>Mika Saari</t>
  </si>
  <si>
    <t>PePe</t>
  </si>
  <si>
    <t>VJJ</t>
  </si>
  <si>
    <t>21.6.1976</t>
  </si>
  <si>
    <t>NJ = Nurmon Jymy  (1925),  kasvattajaseura</t>
  </si>
  <si>
    <t>7.</t>
  </si>
  <si>
    <t>PePe = Pelipeikot, Halsinki  (1952)</t>
  </si>
  <si>
    <t>5.</t>
  </si>
  <si>
    <t>3.</t>
  </si>
  <si>
    <t>1.</t>
  </si>
  <si>
    <t>VJJ = Vantaanjoen Juoksu  (2001)</t>
  </si>
  <si>
    <t>PuMu  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</si>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</sst>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1" t="s">
        <v>19</v>
      </c>
      <c r="C1" s="2"/>
      <c r="D1" s="3"/>
      <c r="E1" s="4" t="s">
        <v>22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13</v>
      </c>
      <c r="C2" s="33"/>
      <c r="D2" s="34"/>
      <c r="E2" s="8" t="s">
        <v>7</v>
      </c>
      <c r="F2" s="9"/>
      <c r="G2" s="9"/>
      <c r="H2" s="9"/>
      <c r="I2" s="15"/>
      <c r="J2" s="10"/>
      <c r="K2" s="39"/>
      <c r="L2" s="17" t="s">
        <v>31</v>
      </c>
      <c r="M2" s="9"/>
      <c r="N2" s="9"/>
      <c r="O2" s="16"/>
      <c r="P2" s="14"/>
      <c r="Q2" s="17" t="s">
        <v>32</v>
      </c>
      <c r="R2" s="9"/>
      <c r="S2" s="9"/>
      <c r="T2" s="9"/>
      <c r="U2" s="15"/>
      <c r="V2" s="16"/>
      <c r="W2" s="14"/>
      <c r="X2" s="40" t="s">
        <v>33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34</v>
      </c>
      <c r="AI2" s="9"/>
      <c r="AJ2" s="9"/>
      <c r="AK2" s="16"/>
      <c r="AL2" s="14"/>
      <c r="AM2" s="17" t="s">
        <v>32</v>
      </c>
      <c r="AN2" s="9"/>
      <c r="AO2" s="9"/>
      <c r="AP2" s="9"/>
      <c r="AQ2" s="15"/>
      <c r="AR2" s="16"/>
      <c r="AS2" s="43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35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35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3"/>
      <c r="D4" s="1"/>
      <c r="E4" s="22"/>
      <c r="F4" s="22"/>
      <c r="G4" s="22"/>
      <c r="H4" s="35"/>
      <c r="I4" s="22"/>
      <c r="J4" s="44"/>
      <c r="K4" s="21"/>
      <c r="L4" s="45"/>
      <c r="M4" s="13"/>
      <c r="N4" s="13"/>
      <c r="O4" s="13"/>
      <c r="P4" s="18"/>
      <c r="Q4" s="22"/>
      <c r="R4" s="22"/>
      <c r="S4" s="35"/>
      <c r="T4" s="22"/>
      <c r="U4" s="22"/>
      <c r="V4" s="46"/>
      <c r="W4" s="21"/>
      <c r="X4" s="22">
        <v>2002</v>
      </c>
      <c r="Y4" s="22" t="s">
        <v>24</v>
      </c>
      <c r="Z4" s="1" t="s">
        <v>20</v>
      </c>
      <c r="AA4" s="22">
        <v>17</v>
      </c>
      <c r="AB4" s="22">
        <v>3</v>
      </c>
      <c r="AC4" s="22">
        <v>28</v>
      </c>
      <c r="AD4" s="22">
        <v>7</v>
      </c>
      <c r="AE4" s="22">
        <v>77</v>
      </c>
      <c r="AF4" s="29">
        <v>0.52380000000000004</v>
      </c>
      <c r="AG4" s="68">
        <v>147</v>
      </c>
      <c r="AH4" s="22" t="s">
        <v>27</v>
      </c>
      <c r="AI4" s="13"/>
      <c r="AJ4" s="13" t="s">
        <v>41</v>
      </c>
      <c r="AK4" s="13"/>
      <c r="AL4" s="18"/>
      <c r="AM4" s="22"/>
      <c r="AN4" s="22"/>
      <c r="AO4" s="22"/>
      <c r="AP4" s="22"/>
      <c r="AQ4" s="22"/>
      <c r="AR4" s="47"/>
      <c r="AS4" s="69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1"/>
      <c r="E5" s="22"/>
      <c r="F5" s="22"/>
      <c r="G5" s="22"/>
      <c r="H5" s="35"/>
      <c r="I5" s="22"/>
      <c r="J5" s="44"/>
      <c r="K5" s="21"/>
      <c r="L5" s="45"/>
      <c r="M5" s="13"/>
      <c r="N5" s="13"/>
      <c r="O5" s="13"/>
      <c r="P5" s="18"/>
      <c r="Q5" s="22"/>
      <c r="R5" s="22"/>
      <c r="S5" s="35"/>
      <c r="T5" s="22"/>
      <c r="U5" s="22"/>
      <c r="V5" s="46"/>
      <c r="W5" s="21"/>
      <c r="X5" s="22">
        <v>2003</v>
      </c>
      <c r="Y5" s="22" t="s">
        <v>26</v>
      </c>
      <c r="Z5" s="1" t="s">
        <v>17</v>
      </c>
      <c r="AA5" s="22">
        <v>17</v>
      </c>
      <c r="AB5" s="22">
        <v>2</v>
      </c>
      <c r="AC5" s="22">
        <v>36</v>
      </c>
      <c r="AD5" s="22">
        <v>7</v>
      </c>
      <c r="AE5" s="22">
        <v>58</v>
      </c>
      <c r="AF5" s="29">
        <v>0.47149999999999997</v>
      </c>
      <c r="AG5" s="68">
        <v>123</v>
      </c>
      <c r="AH5" s="22" t="s">
        <v>27</v>
      </c>
      <c r="AI5" s="13"/>
      <c r="AJ5" s="13" t="s">
        <v>16</v>
      </c>
      <c r="AK5" s="13"/>
      <c r="AL5" s="18"/>
      <c r="AM5" s="22"/>
      <c r="AN5" s="22"/>
      <c r="AO5" s="22"/>
      <c r="AP5" s="22"/>
      <c r="AQ5" s="22"/>
      <c r="AR5" s="47"/>
      <c r="AS5" s="69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1"/>
      <c r="E6" s="22"/>
      <c r="F6" s="22"/>
      <c r="G6" s="22"/>
      <c r="H6" s="35"/>
      <c r="I6" s="22"/>
      <c r="J6" s="44"/>
      <c r="K6" s="21"/>
      <c r="L6" s="45"/>
      <c r="M6" s="13"/>
      <c r="N6" s="13"/>
      <c r="O6" s="13"/>
      <c r="P6" s="18"/>
      <c r="Q6" s="22"/>
      <c r="R6" s="22"/>
      <c r="S6" s="35"/>
      <c r="T6" s="22"/>
      <c r="U6" s="22"/>
      <c r="V6" s="46"/>
      <c r="W6" s="21"/>
      <c r="X6" s="22">
        <v>2004</v>
      </c>
      <c r="Y6" s="22" t="s">
        <v>27</v>
      </c>
      <c r="Z6" s="1" t="s">
        <v>17</v>
      </c>
      <c r="AA6" s="22">
        <v>10</v>
      </c>
      <c r="AB6" s="22">
        <v>0</v>
      </c>
      <c r="AC6" s="22">
        <v>13</v>
      </c>
      <c r="AD6" s="22">
        <v>1</v>
      </c>
      <c r="AE6" s="22">
        <v>21</v>
      </c>
      <c r="AF6" s="29">
        <v>0.38179999999999997</v>
      </c>
      <c r="AG6" s="68">
        <v>55</v>
      </c>
      <c r="AH6" s="13"/>
      <c r="AI6" s="13"/>
      <c r="AJ6" s="13"/>
      <c r="AK6" s="13"/>
      <c r="AL6" s="18"/>
      <c r="AM6" s="22">
        <v>2</v>
      </c>
      <c r="AN6" s="22">
        <v>1</v>
      </c>
      <c r="AO6" s="22">
        <v>5</v>
      </c>
      <c r="AP6" s="22">
        <v>2</v>
      </c>
      <c r="AQ6" s="22">
        <v>8</v>
      </c>
      <c r="AR6" s="47">
        <v>0.61529999999999996</v>
      </c>
      <c r="AS6" s="69">
        <v>13</v>
      </c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/>
      <c r="C7" s="23"/>
      <c r="D7" s="1"/>
      <c r="E7" s="22"/>
      <c r="F7" s="22"/>
      <c r="G7" s="22"/>
      <c r="H7" s="35"/>
      <c r="I7" s="22"/>
      <c r="J7" s="44"/>
      <c r="K7" s="21"/>
      <c r="L7" s="45"/>
      <c r="M7" s="13"/>
      <c r="N7" s="13"/>
      <c r="O7" s="13"/>
      <c r="P7" s="18"/>
      <c r="Q7" s="22"/>
      <c r="R7" s="22"/>
      <c r="S7" s="35"/>
      <c r="T7" s="22"/>
      <c r="U7" s="22"/>
      <c r="V7" s="46"/>
      <c r="W7" s="21"/>
      <c r="X7" s="22">
        <v>2005</v>
      </c>
      <c r="Y7" s="22" t="s">
        <v>28</v>
      </c>
      <c r="Z7" s="1" t="s">
        <v>17</v>
      </c>
      <c r="AA7" s="22">
        <v>16</v>
      </c>
      <c r="AB7" s="22">
        <v>2</v>
      </c>
      <c r="AC7" s="22">
        <v>37</v>
      </c>
      <c r="AD7" s="22">
        <v>8</v>
      </c>
      <c r="AE7" s="22">
        <v>56</v>
      </c>
      <c r="AF7" s="29">
        <v>0.51370000000000005</v>
      </c>
      <c r="AG7" s="68">
        <v>109</v>
      </c>
      <c r="AH7" s="22" t="s">
        <v>27</v>
      </c>
      <c r="AI7" s="13"/>
      <c r="AJ7" s="13" t="s">
        <v>15</v>
      </c>
      <c r="AK7" s="13"/>
      <c r="AL7" s="18"/>
      <c r="AM7" s="22">
        <v>4</v>
      </c>
      <c r="AN7" s="22">
        <v>0</v>
      </c>
      <c r="AO7" s="22">
        <v>7</v>
      </c>
      <c r="AP7" s="22">
        <v>1</v>
      </c>
      <c r="AQ7" s="22">
        <v>8</v>
      </c>
      <c r="AR7" s="47">
        <v>0.47049999999999997</v>
      </c>
      <c r="AS7" s="69">
        <v>17</v>
      </c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>
        <v>2006</v>
      </c>
      <c r="C8" s="23" t="s">
        <v>16</v>
      </c>
      <c r="D8" s="1" t="s">
        <v>17</v>
      </c>
      <c r="E8" s="22">
        <v>17</v>
      </c>
      <c r="F8" s="22">
        <v>0</v>
      </c>
      <c r="G8" s="22">
        <v>25</v>
      </c>
      <c r="H8" s="35">
        <v>0</v>
      </c>
      <c r="I8" s="22">
        <v>41</v>
      </c>
      <c r="J8" s="44">
        <v>0.43157894736842106</v>
      </c>
      <c r="K8" s="21">
        <v>95</v>
      </c>
      <c r="L8" s="45"/>
      <c r="M8" s="13"/>
      <c r="N8" s="13"/>
      <c r="O8" s="13"/>
      <c r="P8" s="18"/>
      <c r="Q8" s="22"/>
      <c r="R8" s="22"/>
      <c r="S8" s="35"/>
      <c r="T8" s="22"/>
      <c r="U8" s="22"/>
      <c r="V8" s="46"/>
      <c r="W8" s="21"/>
      <c r="X8" s="22"/>
      <c r="Y8" s="22"/>
      <c r="Z8" s="1"/>
      <c r="AA8" s="22"/>
      <c r="AB8" s="22"/>
      <c r="AC8" s="22"/>
      <c r="AD8" s="22"/>
      <c r="AE8" s="22"/>
      <c r="AF8" s="29"/>
      <c r="AG8" s="68"/>
      <c r="AH8" s="22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69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>
        <v>2007</v>
      </c>
      <c r="C9" s="23" t="s">
        <v>18</v>
      </c>
      <c r="D9" s="1" t="s">
        <v>17</v>
      </c>
      <c r="E9" s="22">
        <v>15</v>
      </c>
      <c r="F9" s="22">
        <v>0</v>
      </c>
      <c r="G9" s="22">
        <v>17</v>
      </c>
      <c r="H9" s="35">
        <v>1</v>
      </c>
      <c r="I9" s="22">
        <v>31</v>
      </c>
      <c r="J9" s="44">
        <v>0.37349397590361444</v>
      </c>
      <c r="K9" s="21">
        <v>83</v>
      </c>
      <c r="L9" s="45"/>
      <c r="M9" s="13"/>
      <c r="N9" s="13"/>
      <c r="O9" s="13"/>
      <c r="P9" s="18"/>
      <c r="Q9" s="22"/>
      <c r="R9" s="22"/>
      <c r="S9" s="35"/>
      <c r="T9" s="22"/>
      <c r="U9" s="22"/>
      <c r="V9" s="46"/>
      <c r="W9" s="21"/>
      <c r="X9" s="22"/>
      <c r="Y9" s="22"/>
      <c r="Z9" s="1"/>
      <c r="AA9" s="22"/>
      <c r="AB9" s="22"/>
      <c r="AC9" s="22"/>
      <c r="AD9" s="22"/>
      <c r="AE9" s="22"/>
      <c r="AF9" s="29"/>
      <c r="AG9" s="68"/>
      <c r="AH9" s="22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69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2"/>
      <c r="C10" s="23"/>
      <c r="D10" s="1"/>
      <c r="E10" s="22"/>
      <c r="F10" s="22"/>
      <c r="G10" s="22"/>
      <c r="H10" s="35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5"/>
      <c r="T10" s="22"/>
      <c r="U10" s="22"/>
      <c r="V10" s="46"/>
      <c r="W10" s="21"/>
      <c r="X10" s="22">
        <v>2008</v>
      </c>
      <c r="Y10" s="22" t="s">
        <v>26</v>
      </c>
      <c r="Z10" s="1" t="s">
        <v>21</v>
      </c>
      <c r="AA10" s="22">
        <v>15</v>
      </c>
      <c r="AB10" s="22">
        <v>2</v>
      </c>
      <c r="AC10" s="22">
        <v>36</v>
      </c>
      <c r="AD10" s="22">
        <v>6</v>
      </c>
      <c r="AE10" s="22">
        <v>52</v>
      </c>
      <c r="AF10" s="29">
        <v>0.5252</v>
      </c>
      <c r="AG10" s="68">
        <v>99</v>
      </c>
      <c r="AH10" s="13" t="s">
        <v>26</v>
      </c>
      <c r="AI10" s="13"/>
      <c r="AJ10" s="13" t="s">
        <v>41</v>
      </c>
      <c r="AK10" s="13"/>
      <c r="AL10" s="18"/>
      <c r="AM10" s="22"/>
      <c r="AN10" s="22"/>
      <c r="AO10" s="22"/>
      <c r="AP10" s="22"/>
      <c r="AQ10" s="22"/>
      <c r="AR10" s="47"/>
      <c r="AS10" s="69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2"/>
      <c r="C11" s="23"/>
      <c r="D11" s="1"/>
      <c r="E11" s="22"/>
      <c r="F11" s="22"/>
      <c r="G11" s="22"/>
      <c r="H11" s="35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5"/>
      <c r="T11" s="22"/>
      <c r="U11" s="22"/>
      <c r="V11" s="46"/>
      <c r="W11" s="21"/>
      <c r="X11" s="22">
        <v>2009</v>
      </c>
      <c r="Y11" s="22" t="s">
        <v>28</v>
      </c>
      <c r="Z11" s="1" t="s">
        <v>17</v>
      </c>
      <c r="AA11" s="22">
        <v>1</v>
      </c>
      <c r="AB11" s="22">
        <v>0</v>
      </c>
      <c r="AC11" s="22">
        <v>0</v>
      </c>
      <c r="AD11" s="22">
        <v>0</v>
      </c>
      <c r="AE11" s="22">
        <v>1</v>
      </c>
      <c r="AF11" s="29">
        <v>0.1666</v>
      </c>
      <c r="AG11" s="68">
        <v>6</v>
      </c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69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2"/>
      <c r="C12" s="23"/>
      <c r="D12" s="1"/>
      <c r="E12" s="22"/>
      <c r="F12" s="22"/>
      <c r="G12" s="22"/>
      <c r="H12" s="35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5"/>
      <c r="T12" s="22"/>
      <c r="U12" s="22"/>
      <c r="V12" s="46"/>
      <c r="W12" s="21"/>
      <c r="X12" s="22"/>
      <c r="Y12" s="22"/>
      <c r="Z12" s="1"/>
      <c r="AA12" s="22"/>
      <c r="AB12" s="22"/>
      <c r="AC12" s="22"/>
      <c r="AD12" s="22"/>
      <c r="AE12" s="22"/>
      <c r="AF12" s="29"/>
      <c r="AG12" s="68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69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2"/>
      <c r="C13" s="23"/>
      <c r="D13" s="1"/>
      <c r="E13" s="22"/>
      <c r="F13" s="22"/>
      <c r="G13" s="22"/>
      <c r="H13" s="35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5"/>
      <c r="T13" s="22"/>
      <c r="U13" s="22"/>
      <c r="V13" s="46"/>
      <c r="W13" s="21"/>
      <c r="X13" s="22">
        <v>2011</v>
      </c>
      <c r="Y13" s="22" t="s">
        <v>15</v>
      </c>
      <c r="Z13" s="1" t="s">
        <v>30</v>
      </c>
      <c r="AA13" s="22">
        <v>6</v>
      </c>
      <c r="AB13" s="22">
        <v>0</v>
      </c>
      <c r="AC13" s="22">
        <v>1</v>
      </c>
      <c r="AD13" s="22">
        <v>1</v>
      </c>
      <c r="AE13" s="22">
        <v>11</v>
      </c>
      <c r="AF13" s="29">
        <v>0.32350000000000001</v>
      </c>
      <c r="AG13" s="68">
        <v>34</v>
      </c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69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ht="14.25" x14ac:dyDescent="0.2">
      <c r="A14" s="25"/>
      <c r="B14" s="36" t="s">
        <v>36</v>
      </c>
      <c r="C14" s="48"/>
      <c r="D14" s="49"/>
      <c r="E14" s="50">
        <f>SUM(E4:E13)</f>
        <v>32</v>
      </c>
      <c r="F14" s="50">
        <f>SUM(F4:F13)</f>
        <v>0</v>
      </c>
      <c r="G14" s="50">
        <f>SUM(G4:G13)</f>
        <v>42</v>
      </c>
      <c r="H14" s="50">
        <f>SUM(H4:H13)</f>
        <v>1</v>
      </c>
      <c r="I14" s="50">
        <f>SUM(I4:I13)</f>
        <v>72</v>
      </c>
      <c r="J14" s="51">
        <v>0</v>
      </c>
      <c r="K14" s="39">
        <f>SUM(K4:K13)</f>
        <v>178</v>
      </c>
      <c r="L14" s="17"/>
      <c r="M14" s="15"/>
      <c r="N14" s="52"/>
      <c r="O14" s="53"/>
      <c r="P14" s="18"/>
      <c r="Q14" s="50">
        <f>SUM(Q4:Q13)</f>
        <v>0</v>
      </c>
      <c r="R14" s="50">
        <f>SUM(R4:R13)</f>
        <v>0</v>
      </c>
      <c r="S14" s="50">
        <f>SUM(S4:S13)</f>
        <v>0</v>
      </c>
      <c r="T14" s="50">
        <f>SUM(T4:T13)</f>
        <v>0</v>
      </c>
      <c r="U14" s="50">
        <f>SUM(U4:U13)</f>
        <v>0</v>
      </c>
      <c r="V14" s="24">
        <v>0</v>
      </c>
      <c r="W14" s="39">
        <f>SUM(W4:W13)</f>
        <v>0</v>
      </c>
      <c r="X14" s="11" t="s">
        <v>36</v>
      </c>
      <c r="Y14" s="12"/>
      <c r="Z14" s="10"/>
      <c r="AA14" s="50">
        <f>SUM(AA4:AA13)</f>
        <v>82</v>
      </c>
      <c r="AB14" s="50">
        <f>SUM(AB4:AB13)</f>
        <v>9</v>
      </c>
      <c r="AC14" s="50">
        <f>SUM(AC4:AC13)</f>
        <v>151</v>
      </c>
      <c r="AD14" s="50">
        <f>SUM(AD4:AD13)</f>
        <v>30</v>
      </c>
      <c r="AE14" s="50">
        <f>SUM(AE4:AE13)</f>
        <v>276</v>
      </c>
      <c r="AF14" s="51">
        <f>PRODUCT(AE14/AG14)</f>
        <v>0.48167539267015708</v>
      </c>
      <c r="AG14" s="39">
        <f>SUM(AG4:AG13)</f>
        <v>573</v>
      </c>
      <c r="AH14" s="17"/>
      <c r="AI14" s="15"/>
      <c r="AJ14" s="52"/>
      <c r="AK14" s="53"/>
      <c r="AL14" s="18"/>
      <c r="AM14" s="50">
        <f>SUM(AM4:AM13)</f>
        <v>6</v>
      </c>
      <c r="AN14" s="50">
        <f>SUM(AN4:AN13)</f>
        <v>1</v>
      </c>
      <c r="AO14" s="50">
        <f>SUM(AO4:AO13)</f>
        <v>12</v>
      </c>
      <c r="AP14" s="50">
        <f>SUM(AP4:AP13)</f>
        <v>3</v>
      </c>
      <c r="AQ14" s="50">
        <f>SUM(AQ4:AQ13)</f>
        <v>16</v>
      </c>
      <c r="AR14" s="51">
        <f>PRODUCT(AQ14/AS14)</f>
        <v>0.53333333333333333</v>
      </c>
      <c r="AS14" s="43">
        <f>SUM(AS4:AS13)</f>
        <v>30</v>
      </c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5"/>
      <c r="C15" s="25"/>
      <c r="D15" s="25"/>
      <c r="E15" s="25"/>
      <c r="F15" s="25"/>
      <c r="G15" s="25"/>
      <c r="H15" s="25"/>
      <c r="I15" s="25"/>
      <c r="J15" s="54"/>
      <c r="K15" s="21"/>
      <c r="L15" s="18"/>
      <c r="M15" s="18"/>
      <c r="N15" s="18"/>
      <c r="O15" s="18"/>
      <c r="P15" s="25"/>
      <c r="Q15" s="25"/>
      <c r="R15" s="26"/>
      <c r="S15" s="25"/>
      <c r="T15" s="25"/>
      <c r="U15" s="18"/>
      <c r="V15" s="18"/>
      <c r="W15" s="21"/>
      <c r="X15" s="25"/>
      <c r="Y15" s="25"/>
      <c r="Z15" s="25"/>
      <c r="AA15" s="25"/>
      <c r="AB15" s="25"/>
      <c r="AC15" s="25"/>
      <c r="AD15" s="25"/>
      <c r="AE15" s="25"/>
      <c r="AF15" s="54"/>
      <c r="AG15" s="21"/>
      <c r="AH15" s="18"/>
      <c r="AI15" s="18"/>
      <c r="AJ15" s="18"/>
      <c r="AK15" s="18"/>
      <c r="AL15" s="25"/>
      <c r="AM15" s="25"/>
      <c r="AN15" s="26"/>
      <c r="AO15" s="25"/>
      <c r="AP15" s="25"/>
      <c r="AQ15" s="18"/>
      <c r="AR15" s="18"/>
      <c r="AS15" s="21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55" t="s">
        <v>37</v>
      </c>
      <c r="C16" s="56"/>
      <c r="D16" s="57"/>
      <c r="E16" s="10" t="s">
        <v>2</v>
      </c>
      <c r="F16" s="13" t="s">
        <v>6</v>
      </c>
      <c r="G16" s="10" t="s">
        <v>4</v>
      </c>
      <c r="H16" s="13" t="s">
        <v>5</v>
      </c>
      <c r="I16" s="13" t="s">
        <v>8</v>
      </c>
      <c r="J16" s="13" t="s">
        <v>9</v>
      </c>
      <c r="K16" s="18"/>
      <c r="L16" s="13" t="s">
        <v>10</v>
      </c>
      <c r="M16" s="13" t="s">
        <v>11</v>
      </c>
      <c r="N16" s="13" t="s">
        <v>38</v>
      </c>
      <c r="O16" s="13" t="s">
        <v>39</v>
      </c>
      <c r="Q16" s="26"/>
      <c r="R16" s="26" t="s">
        <v>12</v>
      </c>
      <c r="S16" s="26"/>
      <c r="T16" s="25" t="s">
        <v>23</v>
      </c>
      <c r="U16" s="18"/>
      <c r="V16" s="21"/>
      <c r="W16" s="21"/>
      <c r="X16" s="58"/>
      <c r="Y16" s="58"/>
      <c r="Z16" s="58"/>
      <c r="AA16" s="58"/>
      <c r="AB16" s="58"/>
      <c r="AC16" s="26"/>
      <c r="AD16" s="26"/>
      <c r="AE16" s="26"/>
      <c r="AF16" s="25"/>
      <c r="AG16" s="25"/>
      <c r="AH16" s="25"/>
      <c r="AI16" s="25"/>
      <c r="AJ16" s="25"/>
      <c r="AK16" s="25"/>
      <c r="AM16" s="21"/>
      <c r="AN16" s="58"/>
      <c r="AO16" s="58"/>
      <c r="AP16" s="58"/>
      <c r="AQ16" s="58"/>
      <c r="AR16" s="58"/>
      <c r="AS16" s="58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7" t="s">
        <v>40</v>
      </c>
      <c r="C17" s="7"/>
      <c r="D17" s="28"/>
      <c r="E17" s="59">
        <v>0</v>
      </c>
      <c r="F17" s="59">
        <v>0</v>
      </c>
      <c r="G17" s="59">
        <v>0</v>
      </c>
      <c r="H17" s="59">
        <v>0</v>
      </c>
      <c r="I17" s="59">
        <v>0</v>
      </c>
      <c r="J17" s="60">
        <v>0</v>
      </c>
      <c r="K17" s="25">
        <v>0</v>
      </c>
      <c r="L17" s="61">
        <v>0</v>
      </c>
      <c r="M17" s="61">
        <v>0</v>
      </c>
      <c r="N17" s="61">
        <v>0</v>
      </c>
      <c r="O17" s="61">
        <v>0</v>
      </c>
      <c r="Q17" s="26"/>
      <c r="R17" s="26"/>
      <c r="S17" s="26"/>
      <c r="T17" s="25" t="s">
        <v>25</v>
      </c>
      <c r="U17" s="25"/>
      <c r="V17" s="25"/>
      <c r="W17" s="25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5"/>
      <c r="AL17" s="25"/>
      <c r="AM17" s="25"/>
      <c r="AN17" s="26"/>
      <c r="AO17" s="26"/>
      <c r="AP17" s="26"/>
      <c r="AQ17" s="26"/>
      <c r="AR17" s="26"/>
      <c r="AS17" s="26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62" t="s">
        <v>13</v>
      </c>
      <c r="C18" s="63"/>
      <c r="D18" s="64"/>
      <c r="E18" s="59">
        <f>PRODUCT(E14+Q14)</f>
        <v>32</v>
      </c>
      <c r="F18" s="59">
        <f>PRODUCT(F14+R14)</f>
        <v>0</v>
      </c>
      <c r="G18" s="59">
        <f>PRODUCT(G14+S14)</f>
        <v>42</v>
      </c>
      <c r="H18" s="59">
        <f>PRODUCT(H14+T14)</f>
        <v>1</v>
      </c>
      <c r="I18" s="59">
        <f>PRODUCT(I14+U14)</f>
        <v>72</v>
      </c>
      <c r="J18" s="60">
        <f>PRODUCT(I18/K18)</f>
        <v>0.4044943820224719</v>
      </c>
      <c r="K18" s="25">
        <f>PRODUCT(K14+W14)</f>
        <v>178</v>
      </c>
      <c r="L18" s="61">
        <f>PRODUCT((F18+G18)/E18)</f>
        <v>1.3125</v>
      </c>
      <c r="M18" s="61">
        <f>PRODUCT(H18/E18)</f>
        <v>3.125E-2</v>
      </c>
      <c r="N18" s="61">
        <f>PRODUCT((F18+G18+H18)/E18)</f>
        <v>1.34375</v>
      </c>
      <c r="O18" s="61">
        <f>PRODUCT(I18/E18)</f>
        <v>2.25</v>
      </c>
      <c r="Q18" s="26"/>
      <c r="R18" s="26"/>
      <c r="S18" s="26"/>
      <c r="T18" s="25" t="s">
        <v>14</v>
      </c>
      <c r="U18" s="25"/>
      <c r="V18" s="25"/>
      <c r="W18" s="25"/>
      <c r="X18" s="25"/>
      <c r="Y18" s="25"/>
      <c r="Z18" s="25"/>
      <c r="AA18" s="25"/>
      <c r="AB18" s="25"/>
      <c r="AC18" s="26"/>
      <c r="AD18" s="26"/>
      <c r="AE18" s="26"/>
      <c r="AF18" s="26"/>
      <c r="AG18" s="26"/>
      <c r="AH18" s="26"/>
      <c r="AI18" s="26"/>
      <c r="AJ18" s="26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20" t="s">
        <v>33</v>
      </c>
      <c r="C19" s="19"/>
      <c r="D19" s="30"/>
      <c r="E19" s="59">
        <f>PRODUCT(AA14+AM14)</f>
        <v>88</v>
      </c>
      <c r="F19" s="59">
        <f>PRODUCT(AB14+AN14)</f>
        <v>10</v>
      </c>
      <c r="G19" s="59">
        <f>PRODUCT(AC14+AO14)</f>
        <v>163</v>
      </c>
      <c r="H19" s="59">
        <f>PRODUCT(AD14+AP14)</f>
        <v>33</v>
      </c>
      <c r="I19" s="59">
        <f>PRODUCT(AE14+AQ14)</f>
        <v>292</v>
      </c>
      <c r="J19" s="60">
        <f>PRODUCT(I19/K19)</f>
        <v>0.48424543946932008</v>
      </c>
      <c r="K19" s="18">
        <f>PRODUCT(AG14+AS14)</f>
        <v>603</v>
      </c>
      <c r="L19" s="61">
        <f>PRODUCT((F19+G19)/E19)</f>
        <v>1.9659090909090908</v>
      </c>
      <c r="M19" s="61">
        <f>PRODUCT(H19/E19)</f>
        <v>0.375</v>
      </c>
      <c r="N19" s="61">
        <f>PRODUCT((F19+G19+H19)/E19)</f>
        <v>2.3409090909090908</v>
      </c>
      <c r="O19" s="61">
        <f>PRODUCT(I19/E19)</f>
        <v>3.3181818181818183</v>
      </c>
      <c r="Q19" s="26"/>
      <c r="R19" s="26"/>
      <c r="S19" s="25"/>
      <c r="T19" s="25" t="s">
        <v>29</v>
      </c>
      <c r="U19" s="18"/>
      <c r="V19" s="18"/>
      <c r="W19" s="25"/>
      <c r="X19" s="25"/>
      <c r="Y19" s="25"/>
      <c r="Z19" s="25"/>
      <c r="AA19" s="25"/>
      <c r="AB19" s="25"/>
      <c r="AC19" s="26"/>
      <c r="AD19" s="26"/>
      <c r="AE19" s="26"/>
      <c r="AF19" s="26"/>
      <c r="AG19" s="26"/>
      <c r="AH19" s="26"/>
      <c r="AI19" s="26"/>
      <c r="AJ19" s="26"/>
      <c r="AK19" s="25"/>
      <c r="AL19" s="18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65" t="s">
        <v>36</v>
      </c>
      <c r="C20" s="66"/>
      <c r="D20" s="67"/>
      <c r="E20" s="59">
        <f>SUM(E17:E19)</f>
        <v>120</v>
      </c>
      <c r="F20" s="59">
        <f t="shared" ref="F20:I20" si="0">SUM(F17:F19)</f>
        <v>10</v>
      </c>
      <c r="G20" s="59">
        <f t="shared" si="0"/>
        <v>205</v>
      </c>
      <c r="H20" s="59">
        <f t="shared" si="0"/>
        <v>34</v>
      </c>
      <c r="I20" s="59">
        <f t="shared" si="0"/>
        <v>364</v>
      </c>
      <c r="J20" s="60">
        <f>PRODUCT(I20/K20)</f>
        <v>0.46606914212548017</v>
      </c>
      <c r="K20" s="25">
        <f>SUM(K17:K19)</f>
        <v>781</v>
      </c>
      <c r="L20" s="61">
        <f>PRODUCT((F20+G20)/E20)</f>
        <v>1.7916666666666667</v>
      </c>
      <c r="M20" s="61">
        <f>PRODUCT(H20/E20)</f>
        <v>0.28333333333333333</v>
      </c>
      <c r="N20" s="61">
        <f>PRODUCT((F20+G20+H20)/E20)</f>
        <v>2.0750000000000002</v>
      </c>
      <c r="O20" s="61">
        <f>PRODUCT(I20/E20)</f>
        <v>3.0333333333333332</v>
      </c>
      <c r="Q20" s="18"/>
      <c r="R20" s="18"/>
      <c r="S20" s="18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18"/>
      <c r="F21" s="18"/>
      <c r="G21" s="18"/>
      <c r="H21" s="18"/>
      <c r="I21" s="18"/>
      <c r="J21" s="25"/>
      <c r="K21" s="25"/>
      <c r="L21" s="18"/>
      <c r="M21" s="18"/>
      <c r="N21" s="18"/>
      <c r="O21" s="18"/>
      <c r="P21" s="25"/>
      <c r="Q21" s="25"/>
      <c r="R21" s="25"/>
      <c r="S21" s="25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8"/>
      <c r="R174" s="18"/>
      <c r="S174" s="18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8"/>
      <c r="R175" s="18"/>
      <c r="S175" s="18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5"/>
      <c r="AL175" s="18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8"/>
      <c r="R176" s="18"/>
      <c r="S176" s="18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5"/>
      <c r="AL176" s="18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8"/>
      <c r="R177" s="18"/>
      <c r="S177" s="18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5"/>
      <c r="AL177" s="18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L178"/>
      <c r="M178"/>
      <c r="N178"/>
      <c r="O178"/>
      <c r="P178"/>
      <c r="Q178" s="18"/>
      <c r="R178" s="18"/>
      <c r="S178" s="18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5"/>
      <c r="AL178" s="18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L179"/>
      <c r="M179"/>
      <c r="N179"/>
      <c r="O179"/>
      <c r="P179"/>
      <c r="Q179" s="18"/>
      <c r="R179" s="18"/>
      <c r="S179" s="18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5"/>
      <c r="AL179" s="18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5"/>
      <c r="AL180" s="18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5"/>
      <c r="AL181" s="18"/>
    </row>
    <row r="182" spans="1:57" ht="14.25" x14ac:dyDescent="0.2">
      <c r="L182" s="18"/>
      <c r="M182" s="18"/>
      <c r="N182" s="18"/>
      <c r="O182" s="18"/>
      <c r="P182" s="18"/>
      <c r="R182" s="18"/>
      <c r="S182" s="18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5"/>
      <c r="AL182" s="18"/>
    </row>
    <row r="183" spans="1:57" ht="14.25" x14ac:dyDescent="0.2">
      <c r="L183" s="18"/>
      <c r="M183" s="18"/>
      <c r="N183" s="18"/>
      <c r="O183" s="18"/>
      <c r="P183" s="18"/>
      <c r="R183" s="18"/>
      <c r="S183" s="18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5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5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18"/>
      <c r="AL185" s="18"/>
    </row>
    <row r="186" spans="1:57" x14ac:dyDescent="0.25">
      <c r="R186" s="21"/>
      <c r="S186" s="21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</row>
    <row r="187" spans="1:57" x14ac:dyDescent="0.25">
      <c r="R187" s="21"/>
      <c r="S187" s="21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</row>
    <row r="188" spans="1:57" x14ac:dyDescent="0.25">
      <c r="R188" s="21"/>
      <c r="S188" s="21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</row>
    <row r="189" spans="1:57" x14ac:dyDescent="0.25">
      <c r="L189"/>
      <c r="M189"/>
      <c r="N189"/>
      <c r="O189"/>
      <c r="P189"/>
      <c r="R189" s="21"/>
      <c r="S189" s="21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:57" x14ac:dyDescent="0.25">
      <c r="L190"/>
      <c r="M190"/>
      <c r="N190"/>
      <c r="O190"/>
      <c r="P190"/>
      <c r="R190" s="21"/>
      <c r="S190" s="21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:57" x14ac:dyDescent="0.25">
      <c r="L191"/>
      <c r="M191"/>
      <c r="N191"/>
      <c r="O191"/>
      <c r="P191"/>
      <c r="R191" s="21"/>
      <c r="S191" s="21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ht="14.25" x14ac:dyDescent="0.2">
      <c r="L214"/>
      <c r="M214"/>
      <c r="N214"/>
      <c r="O214"/>
      <c r="P214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ht="14.25" x14ac:dyDescent="0.2">
      <c r="L215"/>
      <c r="M215"/>
      <c r="N215"/>
      <c r="O215"/>
      <c r="P215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ht="14.25" x14ac:dyDescent="0.2">
      <c r="L216"/>
      <c r="M216"/>
      <c r="N216"/>
      <c r="O216"/>
      <c r="P21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  <row r="217" spans="12:38" ht="14.25" x14ac:dyDescent="0.2">
      <c r="L217"/>
      <c r="M217"/>
      <c r="N217"/>
      <c r="O217"/>
      <c r="P217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2018-11-18T20:41:08Z</dcterms:modified>
</cp:coreProperties>
</file>