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I13" i="2"/>
  <c r="E13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H9" i="2"/>
  <c r="H13" i="2" s="1"/>
  <c r="G9" i="2"/>
  <c r="G13" i="2" s="1"/>
  <c r="F9" i="2"/>
  <c r="F13" i="2" s="1"/>
  <c r="E9" i="2"/>
  <c r="O13" i="2" l="1"/>
  <c r="O14" i="2"/>
  <c r="G15" i="2"/>
  <c r="M14" i="2"/>
  <c r="E15" i="2"/>
  <c r="F15" i="2"/>
  <c r="N13" i="2"/>
  <c r="L13" i="2"/>
  <c r="H15" i="2"/>
  <c r="M15" i="2" s="1"/>
  <c r="M13" i="2"/>
  <c r="N14" i="2"/>
  <c r="L14" i="2"/>
  <c r="I15" i="2"/>
  <c r="O15" i="2" s="1"/>
  <c r="N14" i="1"/>
  <c r="M14" i="1"/>
  <c r="L14" i="1"/>
  <c r="K14" i="1"/>
  <c r="J14" i="1"/>
  <c r="I14" i="1"/>
  <c r="H14" i="1"/>
  <c r="G14" i="1"/>
  <c r="F14" i="1"/>
  <c r="E14" i="1"/>
  <c r="D15" i="1"/>
  <c r="N15" i="2" l="1"/>
  <c r="L15" i="2"/>
</calcChain>
</file>

<file path=xl/sharedStrings.xml><?xml version="1.0" encoding="utf-8"?>
<sst xmlns="http://schemas.openxmlformats.org/spreadsheetml/2006/main" count="112" uniqueCount="52">
  <si>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</si>
  <si>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</si>
  <si>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</si>
  <si>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</si>
  <si>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</si>
  <si>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</si>
  <si>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</si>
  <si>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</si>
  <si>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</si>
  <si>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</si>
  <si>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</si>
  <si>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</si>
  <si>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</si>
  <si>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</si>
  <si>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</si>
  <si>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</si>
  <si>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</si>
  <si>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</si>
  <si>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</si>
  <si>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</si>
  <si>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Saarikko</t>
  </si>
  <si>
    <t>05.05. 1974  LP - KPL  4-2</t>
  </si>
  <si>
    <t>10.</t>
  </si>
  <si>
    <t>LP</t>
  </si>
  <si>
    <t>11.08. 1974  Kiri - LP  12-10</t>
  </si>
  <si>
    <t>10.  ottelu</t>
  </si>
  <si>
    <t>11.</t>
  </si>
  <si>
    <t>ykkössarja</t>
  </si>
  <si>
    <t>Seurat</t>
  </si>
  <si>
    <t>LP = Loimaan Palloilijat  (1931)</t>
  </si>
  <si>
    <t xml:space="preserve">  23 v   2 kk   2 pv</t>
  </si>
  <si>
    <t xml:space="preserve">  23 v   5 kk   8 pv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</si>
  <si>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</si>
  <si>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</si>
  <si>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</si>
  <si>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</si>
  <si>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</si>
  <si>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</si>
  <si>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</si>
  <si>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</si>
  <si>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</si>
  <si>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</si>
  <si>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</si>
  <si>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</si>
  <si>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</si>
  <si>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</si>
  <si>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</si>
  <si>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</si>
  <si>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</si>
  <si>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2.</t>
  </si>
  <si>
    <t>8.</t>
  </si>
  <si>
    <t>3.3.1951   Loimaa     -     23.10.2005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</si>
</sst>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/>
    <xf numFmtId="0" fontId="2" fillId="4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2" borderId="8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2" fillId="4" borderId="5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4" xfId="0" applyFont="1" applyFill="1" applyBorder="1" applyAlignment="1"/>
    <xf numFmtId="165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8.5703125" style="42" customWidth="1"/>
    <col min="5" max="14" width="6.7109375" style="43" customWidth="1"/>
    <col min="15" max="15" width="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1974</v>
      </c>
      <c r="C4" s="22" t="s">
        <v>22</v>
      </c>
      <c r="D4" s="23" t="s">
        <v>23</v>
      </c>
      <c r="E4" s="22">
        <v>11</v>
      </c>
      <c r="F4" s="22">
        <v>0</v>
      </c>
      <c r="G4" s="24">
        <v>3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1975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0"/>
    </row>
    <row r="6" spans="1:16" s="21" customFormat="1" ht="15" customHeight="1" x14ac:dyDescent="0.2">
      <c r="A6" s="1"/>
      <c r="B6" s="22">
        <v>1976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7"/>
      <c r="P6" s="20"/>
    </row>
    <row r="7" spans="1:16" s="21" customFormat="1" ht="15" customHeight="1" x14ac:dyDescent="0.2">
      <c r="A7" s="1"/>
      <c r="B7" s="22">
        <v>1977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7"/>
      <c r="P7" s="20"/>
    </row>
    <row r="8" spans="1:16" s="21" customFormat="1" ht="15" customHeight="1" x14ac:dyDescent="0.2">
      <c r="A8" s="1"/>
      <c r="B8" s="22">
        <v>1978</v>
      </c>
      <c r="C8" s="22"/>
      <c r="D8" s="23"/>
      <c r="E8" s="22"/>
      <c r="F8" s="22"/>
      <c r="G8" s="24"/>
      <c r="H8" s="22"/>
      <c r="I8" s="22"/>
      <c r="J8" s="22"/>
      <c r="K8" s="24"/>
      <c r="L8" s="24"/>
      <c r="M8" s="25"/>
      <c r="N8" s="22"/>
      <c r="O8" s="17"/>
      <c r="P8" s="20"/>
    </row>
    <row r="9" spans="1:16" s="21" customFormat="1" ht="15" customHeight="1" x14ac:dyDescent="0.2">
      <c r="A9" s="1"/>
      <c r="B9" s="22">
        <v>1979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7"/>
      <c r="P9" s="20"/>
    </row>
    <row r="10" spans="1:16" s="21" customFormat="1" ht="15" customHeight="1" x14ac:dyDescent="0.2">
      <c r="A10" s="1"/>
      <c r="B10" s="22">
        <v>1980</v>
      </c>
      <c r="C10" s="22"/>
      <c r="D10" s="23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7"/>
      <c r="P10" s="20"/>
    </row>
    <row r="11" spans="1:16" s="21" customFormat="1" ht="15" customHeight="1" x14ac:dyDescent="0.2">
      <c r="A11" s="1"/>
      <c r="B11" s="26">
        <v>1981</v>
      </c>
      <c r="C11" s="26" t="s">
        <v>26</v>
      </c>
      <c r="D11" s="27" t="s">
        <v>23</v>
      </c>
      <c r="E11" s="26"/>
      <c r="F11" s="28" t="s">
        <v>27</v>
      </c>
      <c r="G11" s="29"/>
      <c r="H11" s="26"/>
      <c r="I11" s="26"/>
      <c r="J11" s="26"/>
      <c r="K11" s="26"/>
      <c r="L11" s="26"/>
      <c r="M11" s="26"/>
      <c r="N11" s="30"/>
      <c r="O11" s="17"/>
      <c r="P11" s="20"/>
    </row>
    <row r="12" spans="1:16" s="21" customFormat="1" ht="15" customHeight="1" x14ac:dyDescent="0.2">
      <c r="A12" s="1"/>
      <c r="B12" s="22">
        <v>1982</v>
      </c>
      <c r="C12" s="22"/>
      <c r="D12" s="23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1983</v>
      </c>
      <c r="C13" s="22"/>
      <c r="D13" s="23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7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SUM(E4:E13)</f>
        <v>11</v>
      </c>
      <c r="F14" s="17">
        <f t="shared" ref="F14:N14" si="0">SUM(F4:F13)</f>
        <v>0</v>
      </c>
      <c r="G14" s="17">
        <f t="shared" si="0"/>
        <v>3</v>
      </c>
      <c r="H14" s="17">
        <f t="shared" si="0"/>
        <v>2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31">
        <f>SUM(E14/3+F14*5/3+G14*5/3+H14*5/3+I14*25+J14*25+K14*15+L14*25+M14*20+N14*15)</f>
        <v>12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24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24" s="21" customFormat="1" ht="15" customHeight="1" x14ac:dyDescent="0.2">
      <c r="A18" s="1"/>
      <c r="B18" s="71" t="s">
        <v>10</v>
      </c>
      <c r="C18" s="91"/>
      <c r="D18" s="92" t="s">
        <v>21</v>
      </c>
      <c r="E18" s="92"/>
      <c r="F18" s="92"/>
      <c r="G18" s="92"/>
      <c r="H18" s="92"/>
      <c r="I18" s="93" t="s">
        <v>13</v>
      </c>
      <c r="J18" s="94"/>
      <c r="K18" s="104" t="s">
        <v>30</v>
      </c>
      <c r="L18" s="94"/>
      <c r="M18" s="94"/>
      <c r="N18" s="94"/>
      <c r="O18" s="95"/>
      <c r="P18" s="20"/>
    </row>
    <row r="19" spans="1:24" s="21" customFormat="1" ht="15" customHeight="1" x14ac:dyDescent="0.2">
      <c r="A19" s="1"/>
      <c r="B19" s="96" t="s">
        <v>32</v>
      </c>
      <c r="C19" s="97"/>
      <c r="D19" s="92" t="s">
        <v>24</v>
      </c>
      <c r="E19" s="92"/>
      <c r="F19" s="92"/>
      <c r="G19" s="92"/>
      <c r="H19" s="92"/>
      <c r="I19" s="93" t="s">
        <v>25</v>
      </c>
      <c r="J19" s="93"/>
      <c r="K19" s="105" t="s">
        <v>31</v>
      </c>
      <c r="L19" s="93"/>
      <c r="M19" s="93"/>
      <c r="N19" s="93"/>
      <c r="O19" s="98"/>
      <c r="P19" s="20"/>
    </row>
    <row r="20" spans="1:24" ht="15" customHeight="1" x14ac:dyDescent="0.2">
      <c r="B20" s="96" t="s">
        <v>33</v>
      </c>
      <c r="C20" s="97"/>
      <c r="D20" s="92" t="s">
        <v>24</v>
      </c>
      <c r="E20" s="92"/>
      <c r="F20" s="92"/>
      <c r="G20" s="92"/>
      <c r="H20" s="92"/>
      <c r="I20" s="93" t="s">
        <v>25</v>
      </c>
      <c r="J20" s="93"/>
      <c r="K20" s="105" t="s">
        <v>31</v>
      </c>
      <c r="L20" s="93"/>
      <c r="M20" s="93"/>
      <c r="N20" s="93"/>
      <c r="O20" s="98"/>
      <c r="P20" s="8"/>
    </row>
    <row r="21" spans="1:24" s="21" customFormat="1" ht="15" customHeight="1" x14ac:dyDescent="0.2">
      <c r="A21" s="1"/>
      <c r="B21" s="99" t="s">
        <v>11</v>
      </c>
      <c r="C21" s="100"/>
      <c r="D21" s="101"/>
      <c r="E21" s="101"/>
      <c r="F21" s="101"/>
      <c r="G21" s="101"/>
      <c r="H21" s="101"/>
      <c r="I21" s="101"/>
      <c r="J21" s="101"/>
      <c r="K21" s="102"/>
      <c r="L21" s="102"/>
      <c r="M21" s="102"/>
      <c r="N21" s="102"/>
      <c r="O21" s="103"/>
      <c r="P21" s="8"/>
    </row>
    <row r="22" spans="1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24" ht="15" customHeight="1" x14ac:dyDescent="0.25">
      <c r="B23" s="1" t="s">
        <v>28</v>
      </c>
      <c r="C23" s="1"/>
      <c r="D23" s="1" t="s">
        <v>29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33"/>
      <c r="P23" s="1"/>
      <c r="Q23" s="39"/>
      <c r="R23" s="1"/>
      <c r="S23" s="1"/>
      <c r="T23" s="33"/>
      <c r="U23" s="33"/>
      <c r="V23" s="40"/>
      <c r="W23" s="1"/>
      <c r="X23" s="1"/>
    </row>
    <row r="24" spans="1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24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41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51</v>
      </c>
      <c r="F1" s="45"/>
      <c r="G1" s="46"/>
      <c r="H1" s="4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5"/>
      <c r="AB1" s="45"/>
      <c r="AC1" s="46"/>
      <c r="AD1" s="4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47" t="s">
        <v>34</v>
      </c>
      <c r="C2" s="48"/>
      <c r="D2" s="49"/>
      <c r="E2" s="13" t="s">
        <v>18</v>
      </c>
      <c r="F2" s="14"/>
      <c r="G2" s="14"/>
      <c r="H2" s="14"/>
      <c r="I2" s="50"/>
      <c r="J2" s="15"/>
      <c r="K2" s="51"/>
      <c r="L2" s="19" t="s">
        <v>35</v>
      </c>
      <c r="M2" s="14"/>
      <c r="N2" s="14"/>
      <c r="O2" s="52"/>
      <c r="P2" s="53"/>
      <c r="Q2" s="19" t="s">
        <v>36</v>
      </c>
      <c r="R2" s="14"/>
      <c r="S2" s="14"/>
      <c r="T2" s="14"/>
      <c r="U2" s="50"/>
      <c r="V2" s="52"/>
      <c r="W2" s="53"/>
      <c r="X2" s="54" t="s">
        <v>37</v>
      </c>
      <c r="Y2" s="55"/>
      <c r="Z2" s="56"/>
      <c r="AA2" s="13" t="s">
        <v>18</v>
      </c>
      <c r="AB2" s="14"/>
      <c r="AC2" s="14"/>
      <c r="AD2" s="14"/>
      <c r="AE2" s="50"/>
      <c r="AF2" s="15"/>
      <c r="AG2" s="51"/>
      <c r="AH2" s="19" t="s">
        <v>38</v>
      </c>
      <c r="AI2" s="14"/>
      <c r="AJ2" s="14"/>
      <c r="AK2" s="52"/>
      <c r="AL2" s="53"/>
      <c r="AM2" s="19" t="s">
        <v>36</v>
      </c>
      <c r="AN2" s="14"/>
      <c r="AO2" s="14"/>
      <c r="AP2" s="14"/>
      <c r="AQ2" s="50"/>
      <c r="AR2" s="52"/>
      <c r="AS2" s="57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39</v>
      </c>
      <c r="J3" s="17" t="s">
        <v>40</v>
      </c>
      <c r="K3" s="57"/>
      <c r="L3" s="17" t="s">
        <v>5</v>
      </c>
      <c r="M3" s="17" t="s">
        <v>6</v>
      </c>
      <c r="N3" s="17" t="s">
        <v>41</v>
      </c>
      <c r="O3" s="17" t="s">
        <v>39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39</v>
      </c>
      <c r="V3" s="17" t="s">
        <v>40</v>
      </c>
      <c r="W3" s="57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39</v>
      </c>
      <c r="AF3" s="17" t="s">
        <v>40</v>
      </c>
      <c r="AG3" s="57"/>
      <c r="AH3" s="17" t="s">
        <v>5</v>
      </c>
      <c r="AI3" s="17" t="s">
        <v>6</v>
      </c>
      <c r="AJ3" s="17" t="s">
        <v>41</v>
      </c>
      <c r="AK3" s="17" t="s">
        <v>39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39</v>
      </c>
      <c r="AR3" s="17" t="s">
        <v>40</v>
      </c>
      <c r="AS3" s="57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58"/>
      <c r="K4" s="34"/>
      <c r="L4" s="59"/>
      <c r="M4" s="17"/>
      <c r="N4" s="17"/>
      <c r="O4" s="17"/>
      <c r="P4" s="33"/>
      <c r="Q4" s="22"/>
      <c r="R4" s="22"/>
      <c r="S4" s="24"/>
      <c r="T4" s="22"/>
      <c r="U4" s="22"/>
      <c r="V4" s="60"/>
      <c r="W4" s="34"/>
      <c r="X4" s="22">
        <v>1975</v>
      </c>
      <c r="Y4" s="22" t="s">
        <v>49</v>
      </c>
      <c r="Z4" s="88" t="s">
        <v>23</v>
      </c>
      <c r="AA4" s="22">
        <v>18</v>
      </c>
      <c r="AB4" s="22">
        <v>0</v>
      </c>
      <c r="AC4" s="22">
        <v>12</v>
      </c>
      <c r="AD4" s="22">
        <v>8</v>
      </c>
      <c r="AE4" s="22"/>
      <c r="AF4" s="89"/>
      <c r="AG4" s="33"/>
      <c r="AH4" s="17"/>
      <c r="AI4" s="17"/>
      <c r="AJ4" s="17"/>
      <c r="AK4" s="17"/>
      <c r="AL4" s="33"/>
      <c r="AM4" s="22"/>
      <c r="AN4" s="22"/>
      <c r="AO4" s="22"/>
      <c r="AP4" s="22"/>
      <c r="AQ4" s="22"/>
      <c r="AR4" s="61"/>
      <c r="AS4" s="62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58"/>
      <c r="K5" s="34"/>
      <c r="L5" s="59"/>
      <c r="M5" s="17"/>
      <c r="N5" s="17"/>
      <c r="O5" s="17"/>
      <c r="P5" s="33"/>
      <c r="Q5" s="22"/>
      <c r="R5" s="22"/>
      <c r="S5" s="24"/>
      <c r="T5" s="22"/>
      <c r="U5" s="22"/>
      <c r="V5" s="60"/>
      <c r="W5" s="34"/>
      <c r="X5" s="22"/>
      <c r="Y5" s="25"/>
      <c r="Z5" s="23"/>
      <c r="AA5" s="22"/>
      <c r="AB5" s="22"/>
      <c r="AC5" s="22"/>
      <c r="AD5" s="24"/>
      <c r="AE5" s="22"/>
      <c r="AF5" s="58"/>
      <c r="AG5" s="34"/>
      <c r="AH5" s="17"/>
      <c r="AI5" s="17"/>
      <c r="AJ5" s="17"/>
      <c r="AK5" s="17"/>
      <c r="AL5" s="33"/>
      <c r="AM5" s="22"/>
      <c r="AN5" s="22"/>
      <c r="AO5" s="22"/>
      <c r="AP5" s="22"/>
      <c r="AQ5" s="22"/>
      <c r="AR5" s="61"/>
      <c r="AS5" s="62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>
        <v>1981</v>
      </c>
      <c r="C6" s="22" t="s">
        <v>26</v>
      </c>
      <c r="D6" s="23" t="s">
        <v>23</v>
      </c>
      <c r="E6" s="22">
        <v>10</v>
      </c>
      <c r="F6" s="22">
        <v>1</v>
      </c>
      <c r="G6" s="22">
        <v>3</v>
      </c>
      <c r="H6" s="22">
        <v>7</v>
      </c>
      <c r="I6" s="22"/>
      <c r="J6" s="58"/>
      <c r="K6" s="37"/>
      <c r="L6" s="17"/>
      <c r="M6" s="17"/>
      <c r="N6" s="17"/>
      <c r="O6" s="17"/>
      <c r="P6" s="33"/>
      <c r="Q6" s="22">
        <v>10</v>
      </c>
      <c r="R6" s="22">
        <v>2</v>
      </c>
      <c r="S6" s="22">
        <v>5</v>
      </c>
      <c r="T6" s="22">
        <v>4</v>
      </c>
      <c r="U6" s="22"/>
      <c r="V6" s="60"/>
      <c r="W6" s="34"/>
      <c r="X6" s="22"/>
      <c r="Y6" s="25"/>
      <c r="Z6" s="23"/>
      <c r="AA6" s="22"/>
      <c r="AB6" s="22"/>
      <c r="AC6" s="22"/>
      <c r="AD6" s="24"/>
      <c r="AE6" s="22"/>
      <c r="AF6" s="58"/>
      <c r="AG6" s="34"/>
      <c r="AH6" s="17"/>
      <c r="AI6" s="17"/>
      <c r="AJ6" s="17"/>
      <c r="AK6" s="17"/>
      <c r="AL6" s="33"/>
      <c r="AM6" s="22"/>
      <c r="AN6" s="22"/>
      <c r="AO6" s="22"/>
      <c r="AP6" s="22"/>
      <c r="AQ6" s="22"/>
      <c r="AR6" s="61"/>
      <c r="AS6" s="62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58"/>
      <c r="K7" s="34"/>
      <c r="L7" s="59"/>
      <c r="M7" s="17"/>
      <c r="N7" s="17"/>
      <c r="O7" s="17"/>
      <c r="P7" s="33"/>
      <c r="Q7" s="22"/>
      <c r="R7" s="22"/>
      <c r="S7" s="24"/>
      <c r="T7" s="22"/>
      <c r="U7" s="22"/>
      <c r="V7" s="60"/>
      <c r="W7" s="34"/>
      <c r="X7" s="22"/>
      <c r="Y7" s="25"/>
      <c r="Z7" s="23"/>
      <c r="AA7" s="22"/>
      <c r="AB7" s="22"/>
      <c r="AC7" s="22"/>
      <c r="AD7" s="24"/>
      <c r="AE7" s="22"/>
      <c r="AF7" s="58"/>
      <c r="AG7" s="34"/>
      <c r="AH7" s="17"/>
      <c r="AI7" s="17"/>
      <c r="AJ7" s="17"/>
      <c r="AK7" s="17"/>
      <c r="AL7" s="33"/>
      <c r="AM7" s="22"/>
      <c r="AN7" s="22"/>
      <c r="AO7" s="22"/>
      <c r="AP7" s="22"/>
      <c r="AQ7" s="22"/>
      <c r="AR7" s="61"/>
      <c r="AS7" s="62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58"/>
      <c r="K8" s="34"/>
      <c r="L8" s="59"/>
      <c r="M8" s="17"/>
      <c r="N8" s="17"/>
      <c r="O8" s="17"/>
      <c r="P8" s="33"/>
      <c r="Q8" s="22"/>
      <c r="R8" s="22"/>
      <c r="S8" s="24"/>
      <c r="T8" s="22"/>
      <c r="U8" s="22"/>
      <c r="V8" s="60"/>
      <c r="W8" s="34"/>
      <c r="X8" s="22">
        <v>1984</v>
      </c>
      <c r="Y8" s="22" t="s">
        <v>50</v>
      </c>
      <c r="Z8" s="90" t="s">
        <v>23</v>
      </c>
      <c r="AA8" s="22">
        <v>8</v>
      </c>
      <c r="AB8" s="22">
        <v>0</v>
      </c>
      <c r="AC8" s="22">
        <v>4</v>
      </c>
      <c r="AD8" s="22">
        <v>1</v>
      </c>
      <c r="AE8" s="22"/>
      <c r="AF8" s="89"/>
      <c r="AG8" s="33"/>
      <c r="AH8" s="17"/>
      <c r="AI8" s="17"/>
      <c r="AJ8" s="17"/>
      <c r="AK8" s="17"/>
      <c r="AL8" s="33"/>
      <c r="AM8" s="22"/>
      <c r="AN8" s="22"/>
      <c r="AO8" s="22"/>
      <c r="AP8" s="22"/>
      <c r="AQ8" s="22"/>
      <c r="AR8" s="61"/>
      <c r="AS8" s="62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4.25" x14ac:dyDescent="0.2">
      <c r="A9" s="1"/>
      <c r="B9" s="63" t="s">
        <v>42</v>
      </c>
      <c r="C9" s="64"/>
      <c r="D9" s="65"/>
      <c r="E9" s="66">
        <f>SUM(E4:E8)</f>
        <v>10</v>
      </c>
      <c r="F9" s="66">
        <f>SUM(F4:F8)</f>
        <v>1</v>
      </c>
      <c r="G9" s="66">
        <f>SUM(G4:G8)</f>
        <v>3</v>
      </c>
      <c r="H9" s="66">
        <f>SUM(H4:H8)</f>
        <v>7</v>
      </c>
      <c r="I9" s="66">
        <f>SUM(I4:I8)</f>
        <v>0</v>
      </c>
      <c r="J9" s="67">
        <v>0</v>
      </c>
      <c r="K9" s="51">
        <f>SUM(K4:K8)</f>
        <v>0</v>
      </c>
      <c r="L9" s="19"/>
      <c r="M9" s="50"/>
      <c r="N9" s="68"/>
      <c r="O9" s="69"/>
      <c r="P9" s="33"/>
      <c r="Q9" s="66">
        <f>SUM(Q4:Q8)</f>
        <v>10</v>
      </c>
      <c r="R9" s="66">
        <f>SUM(R4:R8)</f>
        <v>2</v>
      </c>
      <c r="S9" s="66">
        <f>SUM(S4:S8)</f>
        <v>5</v>
      </c>
      <c r="T9" s="66">
        <f>SUM(T4:T8)</f>
        <v>4</v>
      </c>
      <c r="U9" s="66">
        <f>SUM(U4:U8)</f>
        <v>0</v>
      </c>
      <c r="V9" s="70">
        <v>0</v>
      </c>
      <c r="W9" s="51">
        <f>SUM(W4:W8)</f>
        <v>0</v>
      </c>
      <c r="X9" s="16" t="s">
        <v>42</v>
      </c>
      <c r="Y9" s="18"/>
      <c r="Z9" s="15"/>
      <c r="AA9" s="66">
        <f>SUM(AA4:AA8)</f>
        <v>26</v>
      </c>
      <c r="AB9" s="66">
        <f>SUM(AB4:AB8)</f>
        <v>0</v>
      </c>
      <c r="AC9" s="66">
        <f>SUM(AC4:AC8)</f>
        <v>16</v>
      </c>
      <c r="AD9" s="66">
        <f>SUM(AD4:AD8)</f>
        <v>9</v>
      </c>
      <c r="AE9" s="66">
        <f>SUM(AE4:AE8)</f>
        <v>0</v>
      </c>
      <c r="AF9" s="67">
        <v>0</v>
      </c>
      <c r="AG9" s="51">
        <f>SUM(AG4:AG8)</f>
        <v>0</v>
      </c>
      <c r="AH9" s="19"/>
      <c r="AI9" s="50"/>
      <c r="AJ9" s="68"/>
      <c r="AK9" s="69"/>
      <c r="AL9" s="33"/>
      <c r="AM9" s="66">
        <f>SUM(AM4:AM8)</f>
        <v>0</v>
      </c>
      <c r="AN9" s="66">
        <f>SUM(AN4:AN8)</f>
        <v>0</v>
      </c>
      <c r="AO9" s="66">
        <f>SUM(AO4:AO8)</f>
        <v>0</v>
      </c>
      <c r="AP9" s="66">
        <f>SUM(AP4:AP8)</f>
        <v>0</v>
      </c>
      <c r="AQ9" s="66">
        <f>SUM(AQ4:AQ8)</f>
        <v>0</v>
      </c>
      <c r="AR9" s="67">
        <v>0</v>
      </c>
      <c r="AS9" s="57">
        <f>SUM(AS4:AS8)</f>
        <v>0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"/>
      <c r="C10" s="1"/>
      <c r="D10" s="1"/>
      <c r="E10" s="1"/>
      <c r="F10" s="1"/>
      <c r="G10" s="1"/>
      <c r="H10" s="1"/>
      <c r="I10" s="1"/>
      <c r="J10" s="38"/>
      <c r="K10" s="34"/>
      <c r="L10" s="33"/>
      <c r="M10" s="33"/>
      <c r="N10" s="33"/>
      <c r="O10" s="33"/>
      <c r="P10" s="1"/>
      <c r="Q10" s="1"/>
      <c r="R10" s="39"/>
      <c r="S10" s="1"/>
      <c r="T10" s="1"/>
      <c r="U10" s="33"/>
      <c r="V10" s="33"/>
      <c r="W10" s="34"/>
      <c r="X10" s="1"/>
      <c r="Y10" s="1"/>
      <c r="Z10" s="1"/>
      <c r="AA10" s="1"/>
      <c r="AB10" s="1"/>
      <c r="AC10" s="1"/>
      <c r="AD10" s="1"/>
      <c r="AE10" s="1"/>
      <c r="AF10" s="38"/>
      <c r="AG10" s="34"/>
      <c r="AH10" s="33"/>
      <c r="AI10" s="33"/>
      <c r="AJ10" s="33"/>
      <c r="AK10" s="33"/>
      <c r="AL10" s="1"/>
      <c r="AM10" s="1"/>
      <c r="AN10" s="39"/>
      <c r="AO10" s="1"/>
      <c r="AP10" s="1"/>
      <c r="AQ10" s="33"/>
      <c r="AR10" s="33"/>
      <c r="AS10" s="34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71" t="s">
        <v>43</v>
      </c>
      <c r="C11" s="72"/>
      <c r="D11" s="73"/>
      <c r="E11" s="15" t="s">
        <v>3</v>
      </c>
      <c r="F11" s="17" t="s">
        <v>8</v>
      </c>
      <c r="G11" s="15" t="s">
        <v>5</v>
      </c>
      <c r="H11" s="17" t="s">
        <v>6</v>
      </c>
      <c r="I11" s="17" t="s">
        <v>39</v>
      </c>
      <c r="J11" s="17" t="s">
        <v>40</v>
      </c>
      <c r="K11" s="33"/>
      <c r="L11" s="17" t="s">
        <v>44</v>
      </c>
      <c r="M11" s="17" t="s">
        <v>45</v>
      </c>
      <c r="N11" s="17" t="s">
        <v>46</v>
      </c>
      <c r="O11" s="17" t="s">
        <v>47</v>
      </c>
      <c r="Q11" s="39"/>
      <c r="R11" s="39" t="s">
        <v>28</v>
      </c>
      <c r="S11" s="39"/>
      <c r="T11" s="74" t="s">
        <v>29</v>
      </c>
      <c r="U11" s="33"/>
      <c r="V11" s="34"/>
      <c r="W11" s="34"/>
      <c r="X11" s="75"/>
      <c r="Y11" s="75"/>
      <c r="Z11" s="75"/>
      <c r="AA11" s="75"/>
      <c r="AB11" s="75"/>
      <c r="AC11" s="39"/>
      <c r="AD11" s="39"/>
      <c r="AE11" s="39"/>
      <c r="AF11" s="1"/>
      <c r="AG11" s="1"/>
      <c r="AH11" s="1"/>
      <c r="AI11" s="1"/>
      <c r="AJ11" s="1"/>
      <c r="AK11" s="1"/>
      <c r="AM11" s="34"/>
      <c r="AN11" s="75"/>
      <c r="AO11" s="75"/>
      <c r="AP11" s="75"/>
      <c r="AQ11" s="75"/>
      <c r="AR11" s="75"/>
      <c r="AS11" s="75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0" t="s">
        <v>48</v>
      </c>
      <c r="C12" s="12"/>
      <c r="D12" s="2"/>
      <c r="E12" s="76">
        <v>11</v>
      </c>
      <c r="F12" s="76">
        <v>0</v>
      </c>
      <c r="G12" s="76">
        <v>3</v>
      </c>
      <c r="H12" s="76">
        <v>2</v>
      </c>
      <c r="I12" s="76">
        <v>0</v>
      </c>
      <c r="J12" s="77">
        <v>0</v>
      </c>
      <c r="K12" s="1" t="e">
        <f>PRODUCT(I12/J12)</f>
        <v>#DIV/0!</v>
      </c>
      <c r="L12" s="78">
        <f>PRODUCT((F12+G12)/E12)</f>
        <v>0.27272727272727271</v>
      </c>
      <c r="M12" s="78">
        <f>PRODUCT(H12/E12)</f>
        <v>0.18181818181818182</v>
      </c>
      <c r="N12" s="78">
        <f>PRODUCT((F12+G12+H12)/E12)</f>
        <v>0.45454545454545453</v>
      </c>
      <c r="O12" s="78">
        <f>PRODUCT(I12/E12)</f>
        <v>0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1"/>
      <c r="AL12" s="1"/>
      <c r="AM12" s="1"/>
      <c r="AN12" s="39"/>
      <c r="AO12" s="39"/>
      <c r="AP12" s="39"/>
      <c r="AQ12" s="39"/>
      <c r="AR12" s="39"/>
      <c r="AS12" s="39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79" t="s">
        <v>34</v>
      </c>
      <c r="C13" s="80"/>
      <c r="D13" s="81"/>
      <c r="E13" s="76">
        <f>PRODUCT(E9+Q9)</f>
        <v>20</v>
      </c>
      <c r="F13" s="76">
        <f>PRODUCT(F9+R9)</f>
        <v>3</v>
      </c>
      <c r="G13" s="76">
        <f>PRODUCT(G9+S9)</f>
        <v>8</v>
      </c>
      <c r="H13" s="76">
        <f>PRODUCT(H9+T9)</f>
        <v>11</v>
      </c>
      <c r="I13" s="76">
        <f>PRODUCT(I9+U9)</f>
        <v>0</v>
      </c>
      <c r="J13" s="77">
        <v>0</v>
      </c>
      <c r="K13" s="1">
        <f>PRODUCT(K9+W9)</f>
        <v>0</v>
      </c>
      <c r="L13" s="78">
        <f>PRODUCT((F13+G13)/E13)</f>
        <v>0.55000000000000004</v>
      </c>
      <c r="M13" s="78">
        <f>PRODUCT(H13/E13)</f>
        <v>0.55000000000000004</v>
      </c>
      <c r="N13" s="78">
        <f>PRODUCT((F13+G13+H13)/E13)</f>
        <v>1.1000000000000001</v>
      </c>
      <c r="O13" s="78">
        <f>PRODUCT(I13/E13)</f>
        <v>0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82" t="s">
        <v>37</v>
      </c>
      <c r="C14" s="83"/>
      <c r="D14" s="84"/>
      <c r="E14" s="76">
        <f>PRODUCT(AA9+AM9)</f>
        <v>26</v>
      </c>
      <c r="F14" s="76">
        <f>PRODUCT(AB9+AN9)</f>
        <v>0</v>
      </c>
      <c r="G14" s="76">
        <f>PRODUCT(AC9+AO9)</f>
        <v>16</v>
      </c>
      <c r="H14" s="76">
        <f>PRODUCT(AD9+AP9)</f>
        <v>9</v>
      </c>
      <c r="I14" s="76">
        <f>PRODUCT(AE9+AQ9)</f>
        <v>0</v>
      </c>
      <c r="J14" s="77">
        <v>0</v>
      </c>
      <c r="K14" s="33">
        <f>PRODUCT(AG9+AS9)</f>
        <v>0</v>
      </c>
      <c r="L14" s="78">
        <f>PRODUCT((F14+G14)/E14)</f>
        <v>0.61538461538461542</v>
      </c>
      <c r="M14" s="78">
        <f>PRODUCT(H14/E14)</f>
        <v>0.34615384615384615</v>
      </c>
      <c r="N14" s="78">
        <f>PRODUCT((F14+G14+H14)/E14)</f>
        <v>0.96153846153846156</v>
      </c>
      <c r="O14" s="78">
        <f>PRODUCT(I14/E14)</f>
        <v>0</v>
      </c>
      <c r="Q14" s="39"/>
      <c r="R14" s="39"/>
      <c r="S14" s="1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1"/>
      <c r="AL14" s="33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85" t="s">
        <v>42</v>
      </c>
      <c r="C15" s="86"/>
      <c r="D15" s="87"/>
      <c r="E15" s="76">
        <f>SUM(E12:E14)</f>
        <v>57</v>
      </c>
      <c r="F15" s="76">
        <f t="shared" ref="F15:I15" si="0">SUM(F12:F14)</f>
        <v>3</v>
      </c>
      <c r="G15" s="76">
        <f t="shared" si="0"/>
        <v>27</v>
      </c>
      <c r="H15" s="76">
        <f t="shared" si="0"/>
        <v>22</v>
      </c>
      <c r="I15" s="76">
        <f t="shared" si="0"/>
        <v>0</v>
      </c>
      <c r="J15" s="77">
        <v>0</v>
      </c>
      <c r="K15" s="1" t="e">
        <f>SUM(K12:K14)</f>
        <v>#DIV/0!</v>
      </c>
      <c r="L15" s="78">
        <f>PRODUCT((F15+G15)/E15)</f>
        <v>0.52631578947368418</v>
      </c>
      <c r="M15" s="78">
        <f>PRODUCT(H15/E15)</f>
        <v>0.38596491228070173</v>
      </c>
      <c r="N15" s="78">
        <f>PRODUCT((F15+G15+H15)/E15)</f>
        <v>0.91228070175438591</v>
      </c>
      <c r="O15" s="78">
        <f>PRODUCT(I15/E15)</f>
        <v>0</v>
      </c>
      <c r="Q15" s="33"/>
      <c r="R15" s="33"/>
      <c r="S15" s="33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33"/>
      <c r="F16" s="33"/>
      <c r="G16" s="33"/>
      <c r="H16" s="33"/>
      <c r="I16" s="33"/>
      <c r="J16" s="1"/>
      <c r="K16" s="1"/>
      <c r="L16" s="33"/>
      <c r="M16" s="33"/>
      <c r="N16" s="33"/>
      <c r="O16" s="33"/>
      <c r="P16" s="1"/>
      <c r="Q16" s="1"/>
      <c r="R16" s="1"/>
      <c r="S16" s="1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3"/>
      <c r="R88" s="33"/>
      <c r="S88" s="3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1"/>
      <c r="AL88" s="33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3"/>
      <c r="R89" s="33"/>
      <c r="S89" s="3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1"/>
      <c r="AL89" s="33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3"/>
      <c r="R90" s="33"/>
      <c r="S90" s="3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1"/>
      <c r="AL90" s="33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3"/>
      <c r="R91" s="33"/>
      <c r="S91" s="3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1"/>
      <c r="AL91" s="33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3"/>
      <c r="R92" s="33"/>
      <c r="S92" s="3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1"/>
      <c r="AL92" s="33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3"/>
      <c r="R93" s="33"/>
      <c r="S93" s="3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1"/>
      <c r="AL93" s="33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3"/>
      <c r="R94" s="33"/>
      <c r="S94" s="3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1"/>
      <c r="AL94" s="33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3"/>
      <c r="R171" s="33"/>
      <c r="S171" s="3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1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3"/>
      <c r="R172" s="33"/>
      <c r="S172" s="3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1"/>
      <c r="AL172" s="33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L173"/>
      <c r="M173"/>
      <c r="N173"/>
      <c r="O173"/>
      <c r="P173"/>
      <c r="Q173" s="33"/>
      <c r="R173" s="33"/>
      <c r="S173" s="3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1"/>
      <c r="AL173" s="33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33"/>
      <c r="R174" s="33"/>
      <c r="S174" s="3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1"/>
      <c r="AL174" s="33"/>
    </row>
    <row r="175" spans="1:57" ht="14.25" x14ac:dyDescent="0.2">
      <c r="L175"/>
      <c r="M175"/>
      <c r="N175"/>
      <c r="O175"/>
      <c r="P175"/>
      <c r="Q175" s="33"/>
      <c r="R175" s="33"/>
      <c r="S175" s="3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1"/>
      <c r="AL175" s="33"/>
    </row>
    <row r="176" spans="1:57" ht="14.25" x14ac:dyDescent="0.2">
      <c r="L176"/>
      <c r="M176"/>
      <c r="N176"/>
      <c r="O176"/>
      <c r="P176"/>
      <c r="Q176" s="33"/>
      <c r="R176" s="33"/>
      <c r="S176" s="3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1"/>
      <c r="AL176" s="33"/>
    </row>
    <row r="177" spans="12:38" ht="14.25" x14ac:dyDescent="0.2">
      <c r="L177" s="33"/>
      <c r="M177" s="33"/>
      <c r="N177" s="33"/>
      <c r="O177" s="33"/>
      <c r="P177" s="33"/>
      <c r="R177" s="33"/>
      <c r="S177" s="3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1"/>
      <c r="AL177" s="33"/>
    </row>
    <row r="178" spans="12:38" ht="14.25" x14ac:dyDescent="0.2">
      <c r="L178" s="33"/>
      <c r="M178" s="33"/>
      <c r="N178" s="33"/>
      <c r="O178" s="33"/>
      <c r="P178" s="33"/>
      <c r="R178" s="33"/>
      <c r="S178" s="3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1"/>
      <c r="AL178" s="33"/>
    </row>
    <row r="179" spans="12:38" ht="14.25" x14ac:dyDescent="0.2">
      <c r="L179" s="33"/>
      <c r="M179" s="33"/>
      <c r="N179" s="33"/>
      <c r="O179" s="33"/>
      <c r="P179" s="33"/>
      <c r="R179" s="33"/>
      <c r="S179" s="3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1"/>
      <c r="AL179" s="33"/>
    </row>
    <row r="180" spans="12:38" ht="14.25" x14ac:dyDescent="0.2">
      <c r="L180" s="33"/>
      <c r="M180" s="33"/>
      <c r="N180" s="33"/>
      <c r="O180" s="33"/>
      <c r="P180" s="33"/>
      <c r="R180" s="33"/>
      <c r="S180" s="3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3"/>
      <c r="AL180" s="33"/>
    </row>
    <row r="181" spans="12:38" x14ac:dyDescent="0.25">
      <c r="R181" s="34"/>
      <c r="S181" s="3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4"/>
      <c r="S182" s="3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4"/>
      <c r="S183" s="34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4"/>
      <c r="S184" s="34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2020-11-21T11:36:34Z</dcterms:modified>
</cp:coreProperties>
</file>