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R15" i="2" s="1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J15" i="2"/>
  <c r="O19" i="2"/>
  <c r="K20" i="2"/>
  <c r="K21" i="2" s="1"/>
  <c r="J21" i="2" s="1"/>
  <c r="F20" i="2"/>
  <c r="L20" i="2" s="1"/>
  <c r="H20" i="2"/>
  <c r="O21" i="2"/>
  <c r="O20" i="2"/>
  <c r="J20" i="2"/>
  <c r="AF15" i="2"/>
  <c r="AB18" i="1"/>
  <c r="AA18" i="1"/>
  <c r="Z18" i="1"/>
  <c r="Y18" i="1"/>
  <c r="X18" i="1"/>
  <c r="W18" i="1"/>
  <c r="N20" i="2" l="1"/>
  <c r="M20" i="2"/>
  <c r="H21" i="2"/>
  <c r="M21" i="2" s="1"/>
  <c r="F21" i="2"/>
  <c r="L21" i="2" l="1"/>
  <c r="N21" i="2"/>
</calcChain>
</file>

<file path=xl/sharedStrings.xml><?xml version="1.0" encoding="utf-8"?>
<sst xmlns="http://schemas.openxmlformats.org/spreadsheetml/2006/main" count="246" uniqueCount="99">
  <si>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</si>
  <si>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</si>
  <si>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</si>
  <si>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</si>
  <si>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</si>
  <si>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</si>
  <si>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</si>
  <si>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</si>
  <si>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</si>
  <si>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</si>
  <si>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</si>
  <si>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</si>
  <si>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</si>
  <si>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</si>
  <si>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</si>
  <si>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</si>
  <si>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</si>
  <si>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</si>
  <si>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</si>
  <si>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</si>
  <si>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</si>
  <si>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</si>
  <si>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</si>
  <si>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</si>
  <si>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</si>
  <si>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</si>
  <si>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</si>
  <si>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</si>
  <si>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</si>
  <si>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</si>
  <si>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</si>
  <si>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</si>
  <si>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</si>
  <si>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</si>
  <si>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</si>
  <si>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</si>
  <si>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Joni Salo</t>
  </si>
  <si>
    <t>4.1.1995   Hyvinkää</t>
  </si>
  <si>
    <t>Tahko = Hyvinkään Tahko  (1915),  kasvattajaseura</t>
  </si>
  <si>
    <t>Tahko</t>
  </si>
  <si>
    <t>Tahko  2</t>
  </si>
  <si>
    <t>JoKo</t>
  </si>
  <si>
    <t>15.06. 2014  Tahko - PattU  1-2  (6-2, 1-2, 4-4, 0-1)</t>
  </si>
  <si>
    <t xml:space="preserve">  19 v   5 kk 11 pv</t>
  </si>
  <si>
    <t>YKKÖSPESIS</t>
  </si>
  <si>
    <t>Manse PP</t>
  </si>
  <si>
    <t>Manse PP = Manse PP, Tampere  (2005)</t>
  </si>
  <si>
    <t>5.</t>
  </si>
  <si>
    <t>6.</t>
  </si>
  <si>
    <t>3.</t>
  </si>
  <si>
    <t>ykköspesis</t>
  </si>
  <si>
    <t>8.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</si>
  <si>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</si>
  <si>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</si>
  <si>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</si>
  <si>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</si>
  <si>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</si>
  <si>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</si>
  <si>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</si>
  <si>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</si>
  <si>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</si>
  <si>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</si>
  <si>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</si>
  <si>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</si>
  <si>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</si>
  <si>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</si>
  <si>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</si>
  <si>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</si>
  <si>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</si>
  <si>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</si>
  <si>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</si>
  <si>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jok</t>
  </si>
  <si>
    <t>PöU</t>
  </si>
  <si>
    <t>PöU = Pöytyän Urheilijat  (1945)</t>
  </si>
  <si>
    <t>10.</t>
  </si>
  <si>
    <t>7.</t>
  </si>
  <si>
    <t>JoKo = Jokioisten Koetus  (1902)</t>
  </si>
  <si>
    <t>1.</t>
  </si>
  <si>
    <t xml:space="preserve"> Arvo-ottelut</t>
  </si>
  <si>
    <t>Mitalit</t>
  </si>
  <si>
    <t>hSM</t>
  </si>
  <si>
    <t>Lyöty</t>
  </si>
  <si>
    <t>Tuotu</t>
  </si>
  <si>
    <t>3/4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</si>
  <si>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</si>
  <si>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</si>
  <si>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</si>
  <si>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</si>
  <si>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</si>
  <si>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</si>
  <si>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</si>
  <si>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</si>
  <si>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</si>
  <si>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</si>
  <si>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9.</t>
  </si>
  <si>
    <t>11.</t>
  </si>
  <si>
    <t>JoKo  2</t>
  </si>
  <si>
    <t>JoKo jun</t>
  </si>
  <si>
    <t>JoKo jun = Jokioisten Koetus juniorit 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</si>
</sst>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2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0" borderId="0" xfId="0" applyFont="1" applyFill="1"/>
    <xf numFmtId="0" fontId="3" fillId="5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4"/>
  <sheetViews>
    <sheetView tabSelected="1" zoomScale="97" zoomScaleNormal="97" workbookViewId="0"/>
  </sheetViews>
  <sheetFormatPr defaultRowHeight="15" customHeight="1" x14ac:dyDescent="0.25"/>
  <cols>
    <col min="1" max="1" width="0.7109375" style="65" customWidth="1"/>
    <col min="2" max="2" width="6.7109375" style="63" customWidth="1"/>
    <col min="3" max="3" width="6.7109375" style="62" customWidth="1"/>
    <col min="4" max="4" width="10.7109375" style="63" customWidth="1"/>
    <col min="5" max="7" width="5.7109375" style="62" customWidth="1"/>
    <col min="8" max="8" width="5.5703125" style="62" customWidth="1"/>
    <col min="9" max="9" width="5.42578125" style="62" customWidth="1"/>
    <col min="10" max="10" width="5.85546875" style="62" customWidth="1"/>
    <col min="11" max="12" width="5.7109375" style="62" customWidth="1"/>
    <col min="13" max="13" width="6" style="62" customWidth="1"/>
    <col min="14" max="14" width="8.85546875" style="62" customWidth="1"/>
    <col min="15" max="15" width="0.5703125" style="27" customWidth="1"/>
    <col min="16" max="20" width="5.7109375" style="62" customWidth="1"/>
    <col min="21" max="21" width="8.7109375" style="62" customWidth="1"/>
    <col min="22" max="22" width="0.5703125" style="27" customWidth="1"/>
    <col min="23" max="27" width="5.7109375" style="62" customWidth="1"/>
    <col min="28" max="28" width="8.7109375" style="62" customWidth="1"/>
    <col min="29" max="29" width="0.5703125" style="27" customWidth="1"/>
    <col min="30" max="35" width="5.7109375" style="62" customWidth="1"/>
    <col min="36" max="36" width="82.7109375" style="61" customWidth="1"/>
    <col min="37" max="16384" width="9.140625" style="65"/>
  </cols>
  <sheetData>
    <row r="1" spans="1:36" ht="16.5" customHeight="1" x14ac:dyDescent="0.25">
      <c r="A1" s="61"/>
      <c r="B1" s="4" t="s">
        <v>36</v>
      </c>
      <c r="C1" s="5"/>
      <c r="D1" s="6"/>
      <c r="E1" s="8" t="s">
        <v>37</v>
      </c>
      <c r="F1" s="8"/>
      <c r="G1" s="7"/>
      <c r="H1" s="7"/>
      <c r="I1" s="5"/>
      <c r="J1" s="5"/>
      <c r="K1" s="5"/>
      <c r="L1" s="7"/>
      <c r="M1" s="5"/>
      <c r="N1" s="5"/>
      <c r="O1" s="9"/>
      <c r="P1" s="7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95" customFormat="1" ht="15" customHeight="1" x14ac:dyDescent="0.2">
      <c r="A2" s="6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8"/>
      <c r="W2" s="22" t="s">
        <v>16</v>
      </c>
      <c r="X2" s="14"/>
      <c r="Y2" s="14"/>
      <c r="Z2" s="14"/>
      <c r="AA2" s="14"/>
      <c r="AB2" s="15"/>
      <c r="AC2" s="78"/>
      <c r="AD2" s="22" t="s">
        <v>78</v>
      </c>
      <c r="AE2" s="14"/>
      <c r="AF2" s="14"/>
      <c r="AG2" s="20"/>
      <c r="AH2" s="14" t="s">
        <v>79</v>
      </c>
      <c r="AI2" s="15"/>
      <c r="AJ2" s="64"/>
    </row>
    <row r="3" spans="1:36" s="95" customFormat="1" ht="15" customHeight="1" x14ac:dyDescent="0.2">
      <c r="A3" s="6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80</v>
      </c>
      <c r="AG3" s="15" t="s">
        <v>31</v>
      </c>
      <c r="AH3" s="17" t="s">
        <v>32</v>
      </c>
      <c r="AI3" s="18" t="s">
        <v>33</v>
      </c>
      <c r="AJ3" s="64"/>
    </row>
    <row r="4" spans="1:36" s="95" customFormat="1" ht="15" customHeight="1" x14ac:dyDescent="0.2">
      <c r="A4" s="64"/>
      <c r="B4" s="30">
        <v>2011</v>
      </c>
      <c r="C4" s="30" t="s">
        <v>48</v>
      </c>
      <c r="D4" s="31" t="s">
        <v>40</v>
      </c>
      <c r="E4" s="30"/>
      <c r="F4" s="32" t="s">
        <v>34</v>
      </c>
      <c r="G4" s="33"/>
      <c r="H4" s="30"/>
      <c r="I4" s="30"/>
      <c r="J4" s="30"/>
      <c r="K4" s="30"/>
      <c r="L4" s="30"/>
      <c r="M4" s="30"/>
      <c r="N4" s="34"/>
      <c r="O4" s="23"/>
      <c r="P4" s="24"/>
      <c r="Q4" s="24"/>
      <c r="R4" s="24"/>
      <c r="S4" s="24"/>
      <c r="T4" s="24"/>
      <c r="U4" s="25"/>
      <c r="V4" s="23"/>
      <c r="W4" s="53"/>
      <c r="X4" s="53"/>
      <c r="Y4" s="28"/>
      <c r="Z4" s="53"/>
      <c r="AA4" s="28"/>
      <c r="AB4" s="96"/>
      <c r="AC4" s="23"/>
      <c r="AD4" s="24"/>
      <c r="AE4" s="97"/>
      <c r="AF4" s="98"/>
      <c r="AG4" s="25"/>
      <c r="AH4" s="29"/>
      <c r="AI4" s="24"/>
      <c r="AJ4" s="64"/>
    </row>
    <row r="5" spans="1:36" s="95" customFormat="1" ht="15" customHeight="1" x14ac:dyDescent="0.2">
      <c r="A5" s="64"/>
      <c r="B5" s="30">
        <v>2012</v>
      </c>
      <c r="C5" s="30" t="s">
        <v>49</v>
      </c>
      <c r="D5" s="31" t="s">
        <v>40</v>
      </c>
      <c r="E5" s="30"/>
      <c r="F5" s="32" t="s">
        <v>34</v>
      </c>
      <c r="G5" s="33"/>
      <c r="H5" s="30"/>
      <c r="I5" s="30"/>
      <c r="J5" s="30"/>
      <c r="K5" s="30"/>
      <c r="L5" s="30"/>
      <c r="M5" s="30"/>
      <c r="N5" s="34"/>
      <c r="O5" s="23"/>
      <c r="P5" s="24"/>
      <c r="Q5" s="24"/>
      <c r="R5" s="24"/>
      <c r="S5" s="24"/>
      <c r="T5" s="24"/>
      <c r="U5" s="25"/>
      <c r="V5" s="23"/>
      <c r="W5" s="53"/>
      <c r="X5" s="53"/>
      <c r="Y5" s="28"/>
      <c r="Z5" s="53"/>
      <c r="AA5" s="28"/>
      <c r="AB5" s="96"/>
      <c r="AC5" s="23"/>
      <c r="AD5" s="24"/>
      <c r="AE5" s="97"/>
      <c r="AF5" s="98"/>
      <c r="AG5" s="25"/>
      <c r="AH5" s="29"/>
      <c r="AI5" s="24"/>
      <c r="AJ5" s="64"/>
    </row>
    <row r="6" spans="1:36" s="95" customFormat="1" ht="15" customHeight="1" x14ac:dyDescent="0.2">
      <c r="A6" s="64"/>
      <c r="B6" s="30">
        <v>2013</v>
      </c>
      <c r="C6" s="30" t="s">
        <v>47</v>
      </c>
      <c r="D6" s="31" t="s">
        <v>41</v>
      </c>
      <c r="E6" s="30"/>
      <c r="F6" s="32" t="s">
        <v>34</v>
      </c>
      <c r="G6" s="33"/>
      <c r="H6" s="30"/>
      <c r="I6" s="30"/>
      <c r="J6" s="30"/>
      <c r="K6" s="30"/>
      <c r="L6" s="30"/>
      <c r="M6" s="30"/>
      <c r="N6" s="34"/>
      <c r="O6" s="23"/>
      <c r="P6" s="24"/>
      <c r="Q6" s="24"/>
      <c r="R6" s="24"/>
      <c r="S6" s="24"/>
      <c r="T6" s="24"/>
      <c r="U6" s="25"/>
      <c r="V6" s="23"/>
      <c r="W6" s="53"/>
      <c r="X6" s="53"/>
      <c r="Y6" s="28"/>
      <c r="Z6" s="53"/>
      <c r="AA6" s="28"/>
      <c r="AB6" s="96"/>
      <c r="AC6" s="23"/>
      <c r="AD6" s="24"/>
      <c r="AE6" s="97"/>
      <c r="AF6" s="98"/>
      <c r="AG6" s="25"/>
      <c r="AH6" s="29"/>
      <c r="AI6" s="24"/>
      <c r="AJ6" s="64"/>
    </row>
    <row r="7" spans="1:36" s="95" customFormat="1" ht="15" customHeight="1" x14ac:dyDescent="0.2">
      <c r="A7" s="64"/>
      <c r="B7" s="30">
        <v>2014</v>
      </c>
      <c r="C7" s="30" t="s">
        <v>48</v>
      </c>
      <c r="D7" s="31" t="s">
        <v>40</v>
      </c>
      <c r="E7" s="30"/>
      <c r="F7" s="32" t="s">
        <v>34</v>
      </c>
      <c r="G7" s="33"/>
      <c r="H7" s="30"/>
      <c r="I7" s="30"/>
      <c r="J7" s="30"/>
      <c r="K7" s="30"/>
      <c r="L7" s="30"/>
      <c r="M7" s="30"/>
      <c r="N7" s="34"/>
      <c r="O7" s="23"/>
      <c r="P7" s="24"/>
      <c r="Q7" s="24"/>
      <c r="R7" s="24"/>
      <c r="S7" s="24"/>
      <c r="T7" s="24"/>
      <c r="U7" s="25"/>
      <c r="V7" s="23"/>
      <c r="W7" s="53"/>
      <c r="X7" s="53"/>
      <c r="Y7" s="28"/>
      <c r="Z7" s="53"/>
      <c r="AA7" s="28"/>
      <c r="AB7" s="96"/>
      <c r="AC7" s="23"/>
      <c r="AD7" s="24"/>
      <c r="AE7" s="97"/>
      <c r="AF7" s="98"/>
      <c r="AG7" s="25"/>
      <c r="AH7" s="29"/>
      <c r="AI7" s="24"/>
      <c r="AJ7" s="64"/>
    </row>
    <row r="8" spans="1:36" s="95" customFormat="1" ht="15" customHeight="1" x14ac:dyDescent="0.2">
      <c r="A8" s="64"/>
      <c r="B8" s="72">
        <v>2014</v>
      </c>
      <c r="C8" s="72" t="s">
        <v>51</v>
      </c>
      <c r="D8" s="73" t="s">
        <v>45</v>
      </c>
      <c r="E8" s="72"/>
      <c r="F8" s="76" t="s">
        <v>50</v>
      </c>
      <c r="G8" s="77"/>
      <c r="H8" s="74"/>
      <c r="I8" s="72"/>
      <c r="J8" s="72"/>
      <c r="K8" s="72"/>
      <c r="L8" s="72"/>
      <c r="M8" s="77"/>
      <c r="N8" s="75"/>
      <c r="O8" s="23"/>
      <c r="P8" s="24"/>
      <c r="Q8" s="24"/>
      <c r="R8" s="24"/>
      <c r="S8" s="24"/>
      <c r="T8" s="24"/>
      <c r="U8" s="25"/>
      <c r="V8" s="23"/>
      <c r="W8" s="53"/>
      <c r="X8" s="53"/>
      <c r="Y8" s="28"/>
      <c r="Z8" s="53"/>
      <c r="AA8" s="28"/>
      <c r="AB8" s="96"/>
      <c r="AC8" s="23"/>
      <c r="AD8" s="24"/>
      <c r="AE8" s="97"/>
      <c r="AF8" s="98"/>
      <c r="AG8" s="25"/>
      <c r="AH8" s="29"/>
      <c r="AI8" s="24"/>
      <c r="AJ8" s="64"/>
    </row>
    <row r="9" spans="1:36" s="95" customFormat="1" ht="15" customHeight="1" x14ac:dyDescent="0.2">
      <c r="A9" s="64"/>
      <c r="B9" s="24">
        <v>2014</v>
      </c>
      <c r="C9" s="24" t="s">
        <v>52</v>
      </c>
      <c r="D9" s="4" t="s">
        <v>39</v>
      </c>
      <c r="E9" s="24">
        <v>2</v>
      </c>
      <c r="F9" s="24">
        <v>0</v>
      </c>
      <c r="G9" s="24">
        <v>0</v>
      </c>
      <c r="H9" s="24">
        <v>1</v>
      </c>
      <c r="I9" s="24">
        <v>3</v>
      </c>
      <c r="J9" s="24">
        <v>3</v>
      </c>
      <c r="K9" s="24">
        <v>0</v>
      </c>
      <c r="L9" s="24">
        <v>0</v>
      </c>
      <c r="M9" s="29">
        <v>0</v>
      </c>
      <c r="N9" s="26">
        <v>0.375</v>
      </c>
      <c r="O9" s="23"/>
      <c r="P9" s="24"/>
      <c r="Q9" s="24"/>
      <c r="R9" s="24"/>
      <c r="S9" s="24"/>
      <c r="T9" s="24"/>
      <c r="U9" s="25"/>
      <c r="V9" s="23"/>
      <c r="W9" s="53"/>
      <c r="X9" s="53"/>
      <c r="Y9" s="28"/>
      <c r="Z9" s="53"/>
      <c r="AA9" s="28"/>
      <c r="AB9" s="96"/>
      <c r="AC9" s="23"/>
      <c r="AD9" s="24"/>
      <c r="AE9" s="97"/>
      <c r="AF9" s="98"/>
      <c r="AG9" s="25"/>
      <c r="AH9" s="29"/>
      <c r="AI9" s="24"/>
      <c r="AJ9" s="64"/>
    </row>
    <row r="10" spans="1:36" s="95" customFormat="1" ht="15" customHeight="1" x14ac:dyDescent="0.2">
      <c r="A10" s="64"/>
      <c r="B10" s="30">
        <v>2015</v>
      </c>
      <c r="C10" s="30" t="s">
        <v>52</v>
      </c>
      <c r="D10" s="31" t="s">
        <v>40</v>
      </c>
      <c r="E10" s="30"/>
      <c r="F10" s="32" t="s">
        <v>34</v>
      </c>
      <c r="G10" s="33"/>
      <c r="H10" s="30"/>
      <c r="I10" s="30"/>
      <c r="J10" s="30"/>
      <c r="K10" s="30"/>
      <c r="L10" s="30"/>
      <c r="M10" s="30"/>
      <c r="N10" s="34"/>
      <c r="O10" s="23"/>
      <c r="P10" s="24"/>
      <c r="Q10" s="24"/>
      <c r="R10" s="24"/>
      <c r="S10" s="24"/>
      <c r="T10" s="24"/>
      <c r="U10" s="25"/>
      <c r="V10" s="23"/>
      <c r="W10" s="53"/>
      <c r="X10" s="53"/>
      <c r="Y10" s="28"/>
      <c r="Z10" s="53"/>
      <c r="AA10" s="28"/>
      <c r="AB10" s="96"/>
      <c r="AC10" s="23"/>
      <c r="AD10" s="24"/>
      <c r="AE10" s="97"/>
      <c r="AF10" s="98"/>
      <c r="AG10" s="25"/>
      <c r="AH10" s="29"/>
      <c r="AI10" s="24"/>
      <c r="AJ10" s="64"/>
    </row>
    <row r="11" spans="1:36" s="95" customFormat="1" ht="15" customHeight="1" x14ac:dyDescent="0.2">
      <c r="A11" s="64"/>
      <c r="B11" s="72">
        <v>2015</v>
      </c>
      <c r="C11" s="72" t="s">
        <v>74</v>
      </c>
      <c r="D11" s="73" t="s">
        <v>72</v>
      </c>
      <c r="E11" s="72"/>
      <c r="F11" s="76" t="s">
        <v>50</v>
      </c>
      <c r="G11" s="77"/>
      <c r="H11" s="74"/>
      <c r="I11" s="72"/>
      <c r="J11" s="72"/>
      <c r="K11" s="72"/>
      <c r="L11" s="72"/>
      <c r="M11" s="77"/>
      <c r="N11" s="75"/>
      <c r="O11" s="23"/>
      <c r="P11" s="24"/>
      <c r="Q11" s="24"/>
      <c r="R11" s="24"/>
      <c r="S11" s="24"/>
      <c r="T11" s="24"/>
      <c r="U11" s="25"/>
      <c r="V11" s="23"/>
      <c r="W11" s="53"/>
      <c r="X11" s="53"/>
      <c r="Y11" s="28"/>
      <c r="Z11" s="53"/>
      <c r="AA11" s="28"/>
      <c r="AB11" s="96"/>
      <c r="AC11" s="23"/>
      <c r="AD11" s="24"/>
      <c r="AE11" s="97"/>
      <c r="AF11" s="98"/>
      <c r="AG11" s="25"/>
      <c r="AH11" s="29"/>
      <c r="AI11" s="24"/>
      <c r="AJ11" s="64"/>
    </row>
    <row r="12" spans="1:36" s="95" customFormat="1" ht="15" customHeight="1" x14ac:dyDescent="0.2">
      <c r="A12" s="64"/>
      <c r="B12" s="24">
        <v>2015</v>
      </c>
      <c r="C12" s="24" t="s">
        <v>75</v>
      </c>
      <c r="D12" s="4" t="s">
        <v>39</v>
      </c>
      <c r="E12" s="24">
        <v>9</v>
      </c>
      <c r="F12" s="24">
        <v>0</v>
      </c>
      <c r="G12" s="24">
        <v>0</v>
      </c>
      <c r="H12" s="24">
        <v>4</v>
      </c>
      <c r="I12" s="24">
        <v>17</v>
      </c>
      <c r="J12" s="24">
        <v>17</v>
      </c>
      <c r="K12" s="24">
        <v>0</v>
      </c>
      <c r="L12" s="24">
        <v>0</v>
      </c>
      <c r="M12" s="24">
        <v>0</v>
      </c>
      <c r="N12" s="46">
        <v>0.54830000000000001</v>
      </c>
      <c r="O12" s="23"/>
      <c r="P12" s="24"/>
      <c r="Q12" s="24"/>
      <c r="R12" s="24"/>
      <c r="S12" s="24"/>
      <c r="T12" s="24"/>
      <c r="U12" s="25"/>
      <c r="V12" s="23"/>
      <c r="W12" s="53"/>
      <c r="X12" s="53"/>
      <c r="Y12" s="28"/>
      <c r="Z12" s="53"/>
      <c r="AA12" s="28"/>
      <c r="AB12" s="96"/>
      <c r="AC12" s="23"/>
      <c r="AD12" s="24"/>
      <c r="AE12" s="97"/>
      <c r="AF12" s="98"/>
      <c r="AG12" s="25"/>
      <c r="AH12" s="29"/>
      <c r="AI12" s="24"/>
      <c r="AJ12" s="64"/>
    </row>
    <row r="13" spans="1:36" s="95" customFormat="1" ht="15" customHeight="1" x14ac:dyDescent="0.2">
      <c r="A13" s="64"/>
      <c r="B13" s="30">
        <v>2016</v>
      </c>
      <c r="C13" s="30" t="s">
        <v>49</v>
      </c>
      <c r="D13" s="31" t="s">
        <v>41</v>
      </c>
      <c r="E13" s="30"/>
      <c r="F13" s="32" t="s">
        <v>34</v>
      </c>
      <c r="G13" s="33"/>
      <c r="H13" s="30"/>
      <c r="I13" s="30"/>
      <c r="J13" s="30"/>
      <c r="K13" s="30"/>
      <c r="L13" s="30"/>
      <c r="M13" s="30"/>
      <c r="N13" s="34"/>
      <c r="O13" s="23"/>
      <c r="P13" s="24"/>
      <c r="Q13" s="24"/>
      <c r="R13" s="24"/>
      <c r="S13" s="24"/>
      <c r="T13" s="24"/>
      <c r="U13" s="25"/>
      <c r="V13" s="23"/>
      <c r="W13" s="53"/>
      <c r="X13" s="53"/>
      <c r="Y13" s="28"/>
      <c r="Z13" s="53"/>
      <c r="AA13" s="28"/>
      <c r="AB13" s="96"/>
      <c r="AC13" s="23"/>
      <c r="AD13" s="24"/>
      <c r="AE13" s="97"/>
      <c r="AF13" s="98"/>
      <c r="AG13" s="25"/>
      <c r="AH13" s="29"/>
      <c r="AI13" s="24"/>
      <c r="AJ13" s="64"/>
    </row>
    <row r="14" spans="1:36" s="95" customFormat="1" ht="15" customHeight="1" x14ac:dyDescent="0.2">
      <c r="A14" s="64"/>
      <c r="B14" s="30">
        <v>2017</v>
      </c>
      <c r="C14" s="30" t="s">
        <v>77</v>
      </c>
      <c r="D14" s="31" t="s">
        <v>41</v>
      </c>
      <c r="E14" s="30"/>
      <c r="F14" s="32" t="s">
        <v>34</v>
      </c>
      <c r="G14" s="130"/>
      <c r="H14" s="33"/>
      <c r="I14" s="30"/>
      <c r="J14" s="30"/>
      <c r="K14" s="30"/>
      <c r="L14" s="30"/>
      <c r="M14" s="130"/>
      <c r="N14" s="34"/>
      <c r="O14" s="23"/>
      <c r="P14" s="24"/>
      <c r="Q14" s="24"/>
      <c r="R14" s="24"/>
      <c r="S14" s="24"/>
      <c r="T14" s="24"/>
      <c r="U14" s="25"/>
      <c r="V14" s="23"/>
      <c r="W14" s="53"/>
      <c r="X14" s="53"/>
      <c r="Y14" s="28"/>
      <c r="Z14" s="53"/>
      <c r="AA14" s="28"/>
      <c r="AB14" s="96"/>
      <c r="AC14" s="23"/>
      <c r="AD14" s="24"/>
      <c r="AE14" s="97"/>
      <c r="AF14" s="98"/>
      <c r="AG14" s="25"/>
      <c r="AH14" s="29"/>
      <c r="AI14" s="24"/>
      <c r="AJ14" s="64"/>
    </row>
    <row r="15" spans="1:36" s="95" customFormat="1" ht="15" customHeight="1" x14ac:dyDescent="0.2">
      <c r="A15" s="64"/>
      <c r="B15" s="72">
        <v>2018</v>
      </c>
      <c r="C15" s="72" t="s">
        <v>95</v>
      </c>
      <c r="D15" s="73" t="s">
        <v>41</v>
      </c>
      <c r="E15" s="72"/>
      <c r="F15" s="76" t="s">
        <v>50</v>
      </c>
      <c r="G15" s="68"/>
      <c r="H15" s="74"/>
      <c r="I15" s="72"/>
      <c r="J15" s="72"/>
      <c r="K15" s="72"/>
      <c r="L15" s="72"/>
      <c r="M15" s="77"/>
      <c r="N15" s="75"/>
      <c r="O15" s="23"/>
      <c r="P15" s="24"/>
      <c r="Q15" s="24"/>
      <c r="R15" s="24"/>
      <c r="S15" s="24"/>
      <c r="T15" s="24"/>
      <c r="U15" s="25"/>
      <c r="V15" s="23"/>
      <c r="W15" s="53"/>
      <c r="X15" s="53"/>
      <c r="Y15" s="28"/>
      <c r="Z15" s="53"/>
      <c r="AA15" s="28"/>
      <c r="AB15" s="96"/>
      <c r="AC15" s="23"/>
      <c r="AD15" s="24"/>
      <c r="AE15" s="97"/>
      <c r="AF15" s="98"/>
      <c r="AG15" s="25"/>
      <c r="AH15" s="29"/>
      <c r="AI15" s="24"/>
      <c r="AJ15" s="64"/>
    </row>
    <row r="16" spans="1:36" s="95" customFormat="1" ht="15" customHeight="1" x14ac:dyDescent="0.2">
      <c r="A16" s="64"/>
      <c r="B16" s="30">
        <v>2019</v>
      </c>
      <c r="C16" s="30" t="s">
        <v>75</v>
      </c>
      <c r="D16" s="31" t="s">
        <v>97</v>
      </c>
      <c r="E16" s="30"/>
      <c r="F16" s="32" t="s">
        <v>34</v>
      </c>
      <c r="G16" s="130"/>
      <c r="H16" s="33"/>
      <c r="I16" s="30"/>
      <c r="J16" s="30"/>
      <c r="K16" s="30"/>
      <c r="L16" s="30"/>
      <c r="M16" s="130"/>
      <c r="N16" s="34"/>
      <c r="O16" s="23"/>
      <c r="P16" s="24"/>
      <c r="Q16" s="24"/>
      <c r="R16" s="24"/>
      <c r="S16" s="24"/>
      <c r="T16" s="24"/>
      <c r="U16" s="25"/>
      <c r="V16" s="23"/>
      <c r="W16" s="53"/>
      <c r="X16" s="53"/>
      <c r="Y16" s="28"/>
      <c r="Z16" s="53"/>
      <c r="AA16" s="28"/>
      <c r="AB16" s="96"/>
      <c r="AC16" s="23"/>
      <c r="AD16" s="24"/>
      <c r="AE16" s="97"/>
      <c r="AF16" s="98"/>
      <c r="AG16" s="25"/>
      <c r="AH16" s="29"/>
      <c r="AI16" s="24"/>
      <c r="AJ16" s="64"/>
    </row>
    <row r="17" spans="1:37" s="95" customFormat="1" ht="15" customHeight="1" x14ac:dyDescent="0.2">
      <c r="A17" s="64"/>
      <c r="B17" s="30">
        <v>2020</v>
      </c>
      <c r="C17" s="30" t="s">
        <v>95</v>
      </c>
      <c r="D17" s="31" t="s">
        <v>97</v>
      </c>
      <c r="E17" s="30"/>
      <c r="F17" s="32" t="s">
        <v>34</v>
      </c>
      <c r="G17" s="130"/>
      <c r="H17" s="33"/>
      <c r="I17" s="30"/>
      <c r="J17" s="30"/>
      <c r="K17" s="30"/>
      <c r="L17" s="30"/>
      <c r="M17" s="130"/>
      <c r="N17" s="34"/>
      <c r="O17" s="23"/>
      <c r="P17" s="24"/>
      <c r="Q17" s="24"/>
      <c r="R17" s="24"/>
      <c r="S17" s="24"/>
      <c r="T17" s="24"/>
      <c r="U17" s="25"/>
      <c r="V17" s="23"/>
      <c r="W17" s="53"/>
      <c r="X17" s="53"/>
      <c r="Y17" s="28"/>
      <c r="Z17" s="53"/>
      <c r="AA17" s="28"/>
      <c r="AB17" s="96"/>
      <c r="AC17" s="23"/>
      <c r="AD17" s="24"/>
      <c r="AE17" s="97"/>
      <c r="AF17" s="98"/>
      <c r="AG17" s="25"/>
      <c r="AH17" s="29"/>
      <c r="AI17" s="24"/>
      <c r="AJ17" s="64"/>
    </row>
    <row r="18" spans="1:37" s="95" customFormat="1" ht="15" customHeight="1" x14ac:dyDescent="0.2">
      <c r="A18" s="64"/>
      <c r="B18" s="16" t="s">
        <v>7</v>
      </c>
      <c r="C18" s="17"/>
      <c r="D18" s="15"/>
      <c r="E18" s="18">
        <v>11</v>
      </c>
      <c r="F18" s="18">
        <v>0</v>
      </c>
      <c r="G18" s="18">
        <v>0</v>
      </c>
      <c r="H18" s="18">
        <v>5</v>
      </c>
      <c r="I18" s="18">
        <v>20</v>
      </c>
      <c r="J18" s="18">
        <v>20</v>
      </c>
      <c r="K18" s="18">
        <v>0</v>
      </c>
      <c r="L18" s="18">
        <v>0</v>
      </c>
      <c r="M18" s="18">
        <v>0</v>
      </c>
      <c r="N18" s="35">
        <v>0.51282051282051277</v>
      </c>
      <c r="O18" s="37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35">
        <v>0</v>
      </c>
      <c r="V18" s="23"/>
      <c r="W18" s="18">
        <f>PRODUCT(E24)</f>
        <v>0</v>
      </c>
      <c r="X18" s="18">
        <f t="shared" ref="X18:AA18" si="0">PRODUCT(F24)</f>
        <v>0</v>
      </c>
      <c r="Y18" s="18">
        <f t="shared" si="0"/>
        <v>0</v>
      </c>
      <c r="Z18" s="18">
        <f t="shared" si="0"/>
        <v>0</v>
      </c>
      <c r="AA18" s="18">
        <f t="shared" si="0"/>
        <v>0</v>
      </c>
      <c r="AB18" s="35">
        <f>PRODUCT(N24)</f>
        <v>0</v>
      </c>
      <c r="AC18" s="23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64"/>
    </row>
    <row r="19" spans="1:37" s="95" customFormat="1" ht="15" customHeight="1" x14ac:dyDescent="0.25">
      <c r="A19" s="64"/>
      <c r="B19" s="4" t="s">
        <v>2</v>
      </c>
      <c r="C19" s="29"/>
      <c r="D19" s="36">
        <v>15.333333333333334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27"/>
      <c r="P19" s="37"/>
      <c r="Q19" s="40"/>
      <c r="R19" s="37"/>
      <c r="S19" s="37"/>
      <c r="T19" s="37"/>
      <c r="U19" s="37"/>
      <c r="V19" s="27"/>
      <c r="W19" s="37"/>
      <c r="X19" s="37"/>
      <c r="Y19" s="37"/>
      <c r="Z19" s="37"/>
      <c r="AA19" s="37"/>
      <c r="AB19" s="37"/>
      <c r="AC19" s="27"/>
      <c r="AD19" s="37"/>
      <c r="AE19" s="37"/>
      <c r="AF19" s="37"/>
      <c r="AG19" s="37"/>
      <c r="AH19" s="37"/>
      <c r="AI19" s="37"/>
      <c r="AJ19" s="64"/>
    </row>
    <row r="20" spans="1:37" ht="15" customHeight="1" x14ac:dyDescent="0.25">
      <c r="A20" s="64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23"/>
      <c r="P20" s="37"/>
      <c r="Q20" s="40"/>
      <c r="R20" s="37"/>
      <c r="S20" s="37"/>
      <c r="T20" s="37"/>
      <c r="U20" s="37"/>
      <c r="W20" s="37"/>
      <c r="X20" s="37"/>
      <c r="Y20" s="37"/>
      <c r="Z20" s="37"/>
      <c r="AA20" s="37"/>
      <c r="AB20" s="37"/>
      <c r="AD20" s="37"/>
      <c r="AE20" s="37"/>
      <c r="AF20" s="37"/>
      <c r="AG20" s="37"/>
      <c r="AH20" s="37"/>
      <c r="AI20" s="37"/>
      <c r="AJ20" s="64"/>
      <c r="AK20" s="37"/>
    </row>
    <row r="21" spans="1:37" ht="15" customHeight="1" x14ac:dyDescent="0.25">
      <c r="A21" s="64"/>
      <c r="B21" s="22" t="s">
        <v>25</v>
      </c>
      <c r="C21" s="41"/>
      <c r="D21" s="41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37"/>
      <c r="K21" s="18" t="s">
        <v>27</v>
      </c>
      <c r="L21" s="18" t="s">
        <v>28</v>
      </c>
      <c r="M21" s="18" t="s">
        <v>29</v>
      </c>
      <c r="N21" s="18" t="s">
        <v>22</v>
      </c>
      <c r="O21" s="23">
        <v>34.042553191489361</v>
      </c>
      <c r="P21" s="42" t="s">
        <v>30</v>
      </c>
      <c r="Q21" s="12"/>
      <c r="R21" s="12"/>
      <c r="S21" s="12"/>
      <c r="T21" s="43"/>
      <c r="U21" s="43"/>
      <c r="V21" s="43"/>
      <c r="W21" s="43"/>
      <c r="X21" s="43"/>
      <c r="Y21" s="43"/>
      <c r="Z21" s="43"/>
      <c r="AA21" s="43"/>
      <c r="AB21" s="12"/>
      <c r="AC21" s="12"/>
      <c r="AD21" s="12"/>
      <c r="AE21" s="12"/>
      <c r="AF21" s="12"/>
      <c r="AG21" s="12"/>
      <c r="AH21" s="12"/>
      <c r="AI21" s="44"/>
      <c r="AJ21" s="64"/>
      <c r="AK21" s="37"/>
    </row>
    <row r="22" spans="1:37" ht="15" customHeight="1" x14ac:dyDescent="0.2">
      <c r="A22" s="64"/>
      <c r="B22" s="42" t="s">
        <v>13</v>
      </c>
      <c r="C22" s="12"/>
      <c r="D22" s="44"/>
      <c r="E22" s="24">
        <v>11</v>
      </c>
      <c r="F22" s="24">
        <v>0</v>
      </c>
      <c r="G22" s="24">
        <v>0</v>
      </c>
      <c r="H22" s="24">
        <v>5</v>
      </c>
      <c r="I22" s="24">
        <v>20</v>
      </c>
      <c r="J22" s="37"/>
      <c r="K22" s="45">
        <v>0</v>
      </c>
      <c r="L22" s="45">
        <v>0.45454545454545453</v>
      </c>
      <c r="M22" s="45">
        <v>1.8181818181818181</v>
      </c>
      <c r="N22" s="46">
        <v>0.51282051282051277</v>
      </c>
      <c r="O22" s="23"/>
      <c r="P22" s="120" t="s">
        <v>9</v>
      </c>
      <c r="Q22" s="134"/>
      <c r="R22" s="121" t="s">
        <v>42</v>
      </c>
      <c r="S22" s="121"/>
      <c r="T22" s="121"/>
      <c r="U22" s="121"/>
      <c r="V22" s="121"/>
      <c r="W22" s="121"/>
      <c r="X22" s="121"/>
      <c r="Y22" s="121"/>
      <c r="Z22" s="121"/>
      <c r="AA22" s="121"/>
      <c r="AB22" s="135" t="s">
        <v>11</v>
      </c>
      <c r="AC22" s="135"/>
      <c r="AD22" s="135"/>
      <c r="AE22" s="136" t="s">
        <v>43</v>
      </c>
      <c r="AF22" s="136"/>
      <c r="AG22" s="137"/>
      <c r="AH22" s="121"/>
      <c r="AI22" s="122"/>
      <c r="AJ22" s="64"/>
      <c r="AK22" s="37"/>
    </row>
    <row r="23" spans="1:37" ht="15" customHeight="1" x14ac:dyDescent="0.2">
      <c r="A23" s="64"/>
      <c r="B23" s="47" t="s">
        <v>15</v>
      </c>
      <c r="C23" s="48"/>
      <c r="D23" s="49"/>
      <c r="E23" s="24"/>
      <c r="F23" s="24"/>
      <c r="G23" s="24"/>
      <c r="H23" s="24"/>
      <c r="I23" s="24"/>
      <c r="J23" s="37"/>
      <c r="K23" s="45"/>
      <c r="L23" s="45"/>
      <c r="M23" s="45"/>
      <c r="N23" s="46"/>
      <c r="O23" s="23"/>
      <c r="P23" s="138" t="s">
        <v>81</v>
      </c>
      <c r="Q23" s="139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1"/>
      <c r="AC23" s="141"/>
      <c r="AD23" s="141"/>
      <c r="AE23" s="142"/>
      <c r="AF23" s="142"/>
      <c r="AG23" s="143"/>
      <c r="AH23" s="141"/>
      <c r="AI23" s="144"/>
      <c r="AJ23" s="64"/>
      <c r="AK23" s="37"/>
    </row>
    <row r="24" spans="1:37" ht="15" customHeight="1" x14ac:dyDescent="0.2">
      <c r="A24" s="64"/>
      <c r="B24" s="50" t="s">
        <v>16</v>
      </c>
      <c r="C24" s="51"/>
      <c r="D24" s="52"/>
      <c r="E24" s="53"/>
      <c r="F24" s="53"/>
      <c r="G24" s="53"/>
      <c r="H24" s="53"/>
      <c r="I24" s="53"/>
      <c r="J24" s="37"/>
      <c r="K24" s="54"/>
      <c r="L24" s="54"/>
      <c r="M24" s="54"/>
      <c r="N24" s="55"/>
      <c r="O24" s="23">
        <v>34.042553191489361</v>
      </c>
      <c r="P24" s="138" t="s">
        <v>82</v>
      </c>
      <c r="Q24" s="139"/>
      <c r="R24" s="140" t="s">
        <v>42</v>
      </c>
      <c r="S24" s="140"/>
      <c r="T24" s="140"/>
      <c r="U24" s="140"/>
      <c r="V24" s="140"/>
      <c r="W24" s="140"/>
      <c r="X24" s="140"/>
      <c r="Y24" s="140"/>
      <c r="Z24" s="140"/>
      <c r="AA24" s="140"/>
      <c r="AB24" s="141" t="s">
        <v>11</v>
      </c>
      <c r="AC24" s="141"/>
      <c r="AD24" s="141"/>
      <c r="AE24" s="142" t="s">
        <v>43</v>
      </c>
      <c r="AF24" s="142"/>
      <c r="AG24" s="143"/>
      <c r="AH24" s="141"/>
      <c r="AI24" s="144"/>
      <c r="AJ24" s="64"/>
      <c r="AK24" s="37"/>
    </row>
    <row r="25" spans="1:37" ht="15" customHeight="1" x14ac:dyDescent="0.2">
      <c r="A25" s="64"/>
      <c r="B25" s="56" t="s">
        <v>26</v>
      </c>
      <c r="C25" s="57"/>
      <c r="D25" s="58"/>
      <c r="E25" s="18">
        <v>11</v>
      </c>
      <c r="F25" s="18">
        <v>0</v>
      </c>
      <c r="G25" s="18">
        <v>0</v>
      </c>
      <c r="H25" s="18">
        <v>5</v>
      </c>
      <c r="I25" s="18">
        <v>20</v>
      </c>
      <c r="J25" s="37"/>
      <c r="K25" s="59">
        <v>0</v>
      </c>
      <c r="L25" s="59">
        <v>0.45454545454545453</v>
      </c>
      <c r="M25" s="59">
        <v>1.8181818181818181</v>
      </c>
      <c r="N25" s="35">
        <v>0.51282051282051277</v>
      </c>
      <c r="O25" s="23"/>
      <c r="P25" s="145" t="s">
        <v>10</v>
      </c>
      <c r="Q25" s="146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8"/>
      <c r="AC25" s="149"/>
      <c r="AD25" s="149"/>
      <c r="AE25" s="149"/>
      <c r="AF25" s="149"/>
      <c r="AG25" s="150"/>
      <c r="AH25" s="148"/>
      <c r="AI25" s="151"/>
      <c r="AJ25" s="64"/>
      <c r="AK25" s="23"/>
    </row>
    <row r="26" spans="1:37" ht="15" customHeight="1" x14ac:dyDescent="0.25">
      <c r="A26" s="64"/>
      <c r="B26" s="39"/>
      <c r="C26" s="39"/>
      <c r="D26" s="39"/>
      <c r="E26" s="39"/>
      <c r="F26" s="39"/>
      <c r="G26" s="39"/>
      <c r="H26" s="39"/>
      <c r="I26" s="39"/>
      <c r="J26" s="37"/>
      <c r="K26" s="39"/>
      <c r="L26" s="39"/>
      <c r="M26" s="39"/>
      <c r="N26" s="38"/>
      <c r="O26" s="23"/>
      <c r="P26" s="37"/>
      <c r="Q26" s="40"/>
      <c r="R26" s="37"/>
      <c r="S26" s="37"/>
      <c r="T26" s="37"/>
      <c r="U26" s="23"/>
      <c r="V26" s="60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64"/>
    </row>
    <row r="27" spans="1:37" ht="15" customHeight="1" x14ac:dyDescent="0.25">
      <c r="A27" s="64"/>
      <c r="B27" s="37" t="s">
        <v>35</v>
      </c>
      <c r="C27" s="37"/>
      <c r="D27" s="66" t="s">
        <v>38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3"/>
      <c r="P27" s="37"/>
      <c r="Q27" s="40"/>
      <c r="R27" s="37"/>
      <c r="S27" s="37"/>
      <c r="T27" s="37"/>
      <c r="U27" s="23"/>
      <c r="V27" s="60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64"/>
    </row>
    <row r="28" spans="1:37" ht="15" customHeight="1" x14ac:dyDescent="0.2">
      <c r="A28" s="64"/>
      <c r="B28" s="37"/>
      <c r="C28" s="37"/>
      <c r="D28" s="37" t="s">
        <v>76</v>
      </c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3"/>
      <c r="P28" s="37"/>
      <c r="Q28" s="40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64"/>
    </row>
    <row r="29" spans="1:37" ht="15" customHeight="1" x14ac:dyDescent="0.25">
      <c r="A29" s="64"/>
      <c r="B29" s="37"/>
      <c r="C29" s="37"/>
      <c r="D29" s="37" t="s">
        <v>46</v>
      </c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3"/>
      <c r="P29" s="37"/>
      <c r="Q29" s="40"/>
      <c r="R29" s="37"/>
      <c r="S29" s="23"/>
      <c r="T29" s="23"/>
      <c r="U29" s="60"/>
      <c r="V29" s="23"/>
      <c r="W29" s="23"/>
      <c r="X29" s="60"/>
      <c r="Y29" s="37"/>
      <c r="Z29" s="37"/>
      <c r="AA29" s="37"/>
      <c r="AB29" s="37"/>
      <c r="AC29" s="23"/>
      <c r="AD29" s="37"/>
      <c r="AE29" s="37"/>
      <c r="AF29" s="37"/>
      <c r="AG29" s="37"/>
      <c r="AH29" s="37"/>
      <c r="AI29" s="37"/>
      <c r="AJ29" s="64"/>
    </row>
    <row r="30" spans="1:37" ht="15" customHeight="1" x14ac:dyDescent="0.25">
      <c r="A30" s="64"/>
      <c r="B30" s="37"/>
      <c r="C30" s="37"/>
      <c r="D30" s="37" t="s">
        <v>73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0"/>
      <c r="R30" s="37"/>
      <c r="S30" s="23"/>
      <c r="T30" s="23"/>
      <c r="U30" s="60"/>
      <c r="V30" s="23"/>
      <c r="W30" s="23"/>
      <c r="X30" s="60"/>
      <c r="Y30" s="6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64"/>
      <c r="B31" s="37"/>
      <c r="C31" s="37"/>
      <c r="D31" s="66" t="s">
        <v>98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0"/>
      <c r="R31" s="37"/>
      <c r="S31" s="37"/>
      <c r="T31" s="23"/>
      <c r="U31" s="23"/>
      <c r="V31" s="23"/>
      <c r="W31" s="23"/>
      <c r="X31" s="60"/>
      <c r="Y31" s="6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6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0"/>
      <c r="R32" s="37"/>
      <c r="S32" s="37"/>
      <c r="T32" s="23"/>
      <c r="U32" s="23"/>
      <c r="V32" s="23"/>
      <c r="W32" s="23"/>
      <c r="X32" s="60"/>
      <c r="Y32" s="6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6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0"/>
      <c r="R33" s="37"/>
      <c r="S33" s="37"/>
      <c r="T33" s="23"/>
      <c r="U33" s="23"/>
      <c r="V33" s="23"/>
      <c r="W33" s="23"/>
      <c r="X33" s="60"/>
      <c r="Y33" s="6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6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0"/>
      <c r="R34" s="37"/>
      <c r="S34" s="37"/>
      <c r="T34" s="23"/>
      <c r="U34" s="23"/>
      <c r="V34" s="23"/>
      <c r="W34" s="23"/>
      <c r="X34" s="60"/>
      <c r="Y34" s="6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64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0"/>
      <c r="R35" s="37"/>
      <c r="S35" s="37"/>
      <c r="T35" s="23"/>
      <c r="U35" s="23"/>
      <c r="V35" s="23"/>
      <c r="W35" s="23"/>
      <c r="X35" s="60"/>
      <c r="Y35" s="6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64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0"/>
      <c r="R36" s="37"/>
      <c r="S36" s="37"/>
      <c r="T36" s="23"/>
      <c r="U36" s="23"/>
      <c r="V36" s="23"/>
      <c r="W36" s="23"/>
      <c r="X36" s="60"/>
      <c r="Y36" s="6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6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0"/>
      <c r="R37" s="37"/>
      <c r="S37" s="37"/>
      <c r="T37" s="23"/>
      <c r="U37" s="23"/>
      <c r="V37" s="23"/>
      <c r="W37" s="23"/>
      <c r="X37" s="60"/>
      <c r="Y37" s="6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6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0"/>
      <c r="R38" s="37"/>
      <c r="S38" s="37"/>
      <c r="T38" s="23"/>
      <c r="U38" s="23"/>
      <c r="V38" s="23"/>
      <c r="W38" s="23"/>
      <c r="X38" s="60"/>
      <c r="Y38" s="6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6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0"/>
      <c r="R39" s="37"/>
      <c r="S39" s="37"/>
      <c r="T39" s="23"/>
      <c r="U39" s="23"/>
      <c r="V39" s="23"/>
      <c r="W39" s="23"/>
      <c r="X39" s="60"/>
      <c r="Y39" s="6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6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0"/>
      <c r="R40" s="37"/>
      <c r="S40" s="37"/>
      <c r="T40" s="23"/>
      <c r="U40" s="23"/>
      <c r="V40" s="23"/>
      <c r="W40" s="23"/>
      <c r="X40" s="60"/>
      <c r="Y40" s="6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6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0"/>
      <c r="R41" s="37"/>
      <c r="S41" s="37"/>
      <c r="T41" s="23"/>
      <c r="U41" s="23"/>
      <c r="V41" s="23"/>
      <c r="W41" s="23"/>
      <c r="X41" s="60"/>
      <c r="Y41" s="6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64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0"/>
      <c r="R42" s="37"/>
      <c r="S42" s="37"/>
      <c r="T42" s="23"/>
      <c r="U42" s="23"/>
      <c r="V42" s="23"/>
      <c r="W42" s="23"/>
      <c r="X42" s="60"/>
      <c r="Y42" s="6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6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0"/>
      <c r="R43" s="37"/>
      <c r="S43" s="37"/>
      <c r="T43" s="23"/>
      <c r="U43" s="23"/>
      <c r="V43" s="23"/>
      <c r="W43" s="23"/>
      <c r="X43" s="60"/>
      <c r="Y43" s="6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6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0"/>
      <c r="R44" s="37"/>
      <c r="S44" s="37"/>
      <c r="T44" s="23"/>
      <c r="U44" s="23"/>
      <c r="V44" s="23"/>
      <c r="W44" s="23"/>
      <c r="X44" s="60"/>
      <c r="Y44" s="6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6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0"/>
      <c r="R45" s="37"/>
      <c r="S45" s="37"/>
      <c r="T45" s="23"/>
      <c r="U45" s="23"/>
      <c r="V45" s="23"/>
      <c r="W45" s="23"/>
      <c r="X45" s="60"/>
      <c r="Y45" s="6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6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0"/>
      <c r="R46" s="37"/>
      <c r="S46" s="37"/>
      <c r="T46" s="23"/>
      <c r="U46" s="23"/>
      <c r="V46" s="23"/>
      <c r="W46" s="23"/>
      <c r="X46" s="60"/>
      <c r="Y46" s="6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6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0"/>
      <c r="R47" s="37"/>
      <c r="S47" s="37"/>
      <c r="T47" s="23"/>
      <c r="U47" s="23"/>
      <c r="V47" s="23"/>
      <c r="W47" s="23"/>
      <c r="X47" s="60"/>
      <c r="Y47" s="6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6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3"/>
      <c r="P48" s="37"/>
      <c r="Q48" s="40"/>
      <c r="R48" s="37"/>
      <c r="S48" s="37"/>
      <c r="T48" s="23"/>
      <c r="U48" s="23"/>
      <c r="V48" s="23"/>
      <c r="W48" s="23"/>
      <c r="X48" s="60"/>
      <c r="Y48" s="6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6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3"/>
      <c r="P49" s="37"/>
      <c r="Q49" s="40"/>
      <c r="R49" s="37"/>
      <c r="S49" s="37"/>
      <c r="T49" s="23"/>
      <c r="U49" s="23"/>
      <c r="V49" s="23"/>
      <c r="W49" s="23"/>
      <c r="X49" s="60"/>
      <c r="Y49" s="6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64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3"/>
      <c r="P50" s="37"/>
      <c r="Q50" s="40"/>
      <c r="R50" s="37"/>
      <c r="S50" s="37"/>
      <c r="T50" s="23"/>
      <c r="U50" s="23"/>
      <c r="V50" s="23"/>
      <c r="W50" s="23"/>
      <c r="X50" s="60"/>
      <c r="Y50" s="6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6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3"/>
      <c r="P51" s="37"/>
      <c r="Q51" s="40"/>
      <c r="R51" s="37"/>
      <c r="S51" s="37"/>
      <c r="T51" s="23"/>
      <c r="U51" s="23"/>
      <c r="V51" s="23"/>
      <c r="W51" s="23"/>
      <c r="X51" s="60"/>
      <c r="Y51" s="6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64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3"/>
      <c r="P52" s="37"/>
      <c r="Q52" s="40"/>
      <c r="R52" s="37"/>
      <c r="S52" s="37"/>
      <c r="T52" s="23"/>
      <c r="U52" s="23"/>
      <c r="V52" s="23"/>
      <c r="W52" s="23"/>
      <c r="X52" s="60"/>
      <c r="Y52" s="6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64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3"/>
      <c r="P53" s="37"/>
      <c r="Q53" s="40"/>
      <c r="R53" s="37"/>
      <c r="S53" s="37"/>
      <c r="T53" s="23"/>
      <c r="U53" s="23"/>
      <c r="V53" s="23"/>
      <c r="W53" s="23"/>
      <c r="X53" s="60"/>
      <c r="Y53" s="6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6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3"/>
      <c r="P54" s="37"/>
      <c r="Q54" s="40"/>
      <c r="R54" s="37"/>
      <c r="S54" s="37"/>
      <c r="T54" s="23"/>
      <c r="U54" s="23"/>
      <c r="V54" s="23"/>
      <c r="W54" s="23"/>
      <c r="X54" s="60"/>
      <c r="Y54" s="6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64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3"/>
      <c r="P55" s="37"/>
      <c r="Q55" s="40"/>
      <c r="R55" s="37"/>
      <c r="S55" s="37"/>
      <c r="T55" s="23"/>
      <c r="U55" s="23"/>
      <c r="V55" s="23"/>
      <c r="W55" s="23"/>
      <c r="X55" s="60"/>
      <c r="Y55" s="6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64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3"/>
      <c r="P56" s="37"/>
      <c r="Q56" s="40"/>
      <c r="R56" s="37"/>
      <c r="S56" s="37"/>
      <c r="T56" s="23"/>
      <c r="U56" s="23"/>
      <c r="V56" s="23"/>
      <c r="W56" s="23"/>
      <c r="X56" s="60"/>
      <c r="Y56" s="6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64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3"/>
      <c r="P57" s="37"/>
      <c r="Q57" s="40"/>
      <c r="R57" s="37"/>
      <c r="S57" s="37"/>
      <c r="T57" s="23"/>
      <c r="U57" s="23"/>
      <c r="V57" s="23"/>
      <c r="W57" s="23"/>
      <c r="X57" s="60"/>
      <c r="Y57" s="6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64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3"/>
      <c r="P58" s="37"/>
      <c r="Q58" s="40"/>
      <c r="R58" s="37"/>
      <c r="S58" s="37"/>
      <c r="T58" s="23"/>
      <c r="U58" s="23"/>
      <c r="V58" s="23"/>
      <c r="W58" s="23"/>
      <c r="X58" s="60"/>
      <c r="Y58" s="6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6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3"/>
      <c r="P59" s="37"/>
      <c r="Q59" s="40"/>
      <c r="R59" s="37"/>
      <c r="S59" s="37"/>
      <c r="T59" s="23"/>
      <c r="U59" s="23"/>
      <c r="V59" s="23"/>
      <c r="W59" s="23"/>
      <c r="X59" s="60"/>
      <c r="Y59" s="6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64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3"/>
      <c r="P60" s="37"/>
      <c r="Q60" s="40"/>
      <c r="R60" s="37"/>
      <c r="S60" s="37"/>
      <c r="T60" s="23"/>
      <c r="U60" s="23"/>
      <c r="V60" s="23"/>
      <c r="W60" s="23"/>
      <c r="X60" s="60"/>
      <c r="Y60" s="6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64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3"/>
      <c r="P61" s="37"/>
      <c r="Q61" s="40"/>
      <c r="R61" s="37"/>
      <c r="S61" s="37"/>
      <c r="T61" s="23"/>
      <c r="U61" s="23"/>
      <c r="V61" s="23"/>
      <c r="W61" s="23"/>
      <c r="X61" s="60"/>
      <c r="Y61" s="6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6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3"/>
      <c r="P62" s="37"/>
      <c r="Q62" s="40"/>
      <c r="R62" s="37"/>
      <c r="S62" s="37"/>
      <c r="T62" s="23"/>
      <c r="U62" s="23"/>
      <c r="V62" s="23"/>
      <c r="W62" s="23"/>
      <c r="X62" s="60"/>
      <c r="Y62" s="6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64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3"/>
      <c r="P63" s="37"/>
      <c r="Q63" s="40"/>
      <c r="R63" s="37"/>
      <c r="S63" s="37"/>
      <c r="T63" s="23"/>
      <c r="U63" s="23"/>
      <c r="V63" s="23"/>
      <c r="W63" s="23"/>
      <c r="X63" s="60"/>
      <c r="Y63" s="6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64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3"/>
      <c r="P64" s="37"/>
      <c r="Q64" s="40"/>
      <c r="R64" s="37"/>
      <c r="S64" s="37"/>
      <c r="T64" s="23"/>
      <c r="U64" s="23"/>
      <c r="V64" s="23"/>
      <c r="W64" s="23"/>
      <c r="X64" s="60"/>
      <c r="Y64" s="6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6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3"/>
      <c r="P65" s="37"/>
      <c r="Q65" s="40"/>
      <c r="R65" s="37"/>
      <c r="S65" s="37"/>
      <c r="T65" s="23"/>
      <c r="U65" s="23"/>
      <c r="V65" s="23"/>
      <c r="W65" s="23"/>
      <c r="X65" s="60"/>
      <c r="Y65" s="6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64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3"/>
      <c r="P66" s="37"/>
      <c r="Q66" s="40"/>
      <c r="R66" s="37"/>
      <c r="S66" s="37"/>
      <c r="T66" s="23"/>
      <c r="U66" s="23"/>
      <c r="V66" s="23"/>
      <c r="W66" s="23"/>
      <c r="X66" s="60"/>
      <c r="Y66" s="6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64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3"/>
      <c r="P67" s="37"/>
      <c r="Q67" s="40"/>
      <c r="R67" s="37"/>
      <c r="S67" s="37"/>
      <c r="T67" s="23"/>
      <c r="U67" s="23"/>
      <c r="V67" s="23"/>
      <c r="W67" s="23"/>
      <c r="X67" s="60"/>
      <c r="Y67" s="6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64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3"/>
      <c r="P68" s="37"/>
      <c r="Q68" s="40"/>
      <c r="R68" s="37"/>
      <c r="S68" s="37"/>
      <c r="T68" s="23"/>
      <c r="U68" s="23"/>
      <c r="V68" s="23"/>
      <c r="W68" s="23"/>
      <c r="X68" s="60"/>
      <c r="Y68" s="6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64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3"/>
      <c r="P69" s="37"/>
      <c r="Q69" s="40"/>
      <c r="R69" s="37"/>
      <c r="S69" s="37"/>
      <c r="T69" s="23"/>
      <c r="U69" s="23"/>
      <c r="V69" s="23"/>
      <c r="W69" s="23"/>
      <c r="X69" s="60"/>
      <c r="Y69" s="6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64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3"/>
      <c r="P70" s="37"/>
      <c r="Q70" s="40"/>
      <c r="R70" s="37"/>
      <c r="S70" s="37"/>
      <c r="T70" s="23"/>
      <c r="U70" s="23"/>
      <c r="V70" s="23"/>
      <c r="W70" s="23"/>
      <c r="X70" s="60"/>
      <c r="Y70" s="6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64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3"/>
      <c r="P71" s="37"/>
      <c r="Q71" s="40"/>
      <c r="R71" s="37"/>
      <c r="S71" s="37"/>
      <c r="T71" s="23"/>
      <c r="U71" s="23"/>
      <c r="V71" s="23"/>
      <c r="W71" s="23"/>
      <c r="X71" s="60"/>
      <c r="Y71" s="6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64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3"/>
      <c r="P72" s="37"/>
      <c r="Q72" s="40"/>
      <c r="R72" s="37"/>
      <c r="S72" s="37"/>
      <c r="T72" s="23"/>
      <c r="U72" s="23"/>
      <c r="V72" s="23"/>
      <c r="W72" s="23"/>
      <c r="X72" s="60"/>
      <c r="Y72" s="6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64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3"/>
      <c r="P73" s="37"/>
      <c r="Q73" s="40"/>
      <c r="R73" s="37"/>
      <c r="S73" s="37"/>
      <c r="T73" s="23"/>
      <c r="U73" s="23"/>
      <c r="V73" s="23"/>
      <c r="W73" s="23"/>
      <c r="X73" s="60"/>
      <c r="Y73" s="6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64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3"/>
      <c r="P74" s="37"/>
      <c r="Q74" s="40"/>
      <c r="R74" s="37"/>
      <c r="S74" s="37"/>
      <c r="T74" s="23"/>
      <c r="U74" s="23"/>
      <c r="V74" s="23"/>
      <c r="W74" s="23"/>
      <c r="X74" s="60"/>
      <c r="Y74" s="6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64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3"/>
      <c r="P75" s="37"/>
      <c r="Q75" s="40"/>
      <c r="R75" s="37"/>
      <c r="S75" s="37"/>
      <c r="T75" s="23"/>
      <c r="U75" s="23"/>
      <c r="V75" s="23"/>
      <c r="W75" s="23"/>
      <c r="X75" s="60"/>
      <c r="Y75" s="6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6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3"/>
      <c r="P76" s="37"/>
      <c r="Q76" s="40"/>
      <c r="R76" s="37"/>
      <c r="S76" s="37"/>
      <c r="T76" s="23"/>
      <c r="U76" s="23"/>
      <c r="V76" s="23"/>
      <c r="W76" s="23"/>
      <c r="X76" s="60"/>
      <c r="Y76" s="6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6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3"/>
      <c r="P77" s="37"/>
      <c r="Q77" s="40"/>
      <c r="R77" s="37"/>
      <c r="S77" s="37"/>
      <c r="T77" s="23"/>
      <c r="U77" s="23"/>
      <c r="V77" s="23"/>
      <c r="W77" s="23"/>
      <c r="X77" s="60"/>
      <c r="Y77" s="6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6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3"/>
      <c r="P78" s="37"/>
      <c r="Q78" s="40"/>
      <c r="R78" s="37"/>
      <c r="S78" s="37"/>
      <c r="T78" s="23"/>
      <c r="U78" s="23"/>
      <c r="V78" s="23"/>
      <c r="W78" s="23"/>
      <c r="X78" s="60"/>
      <c r="Y78" s="6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6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3"/>
      <c r="P79" s="37"/>
      <c r="Q79" s="40"/>
      <c r="R79" s="37"/>
      <c r="S79" s="37"/>
      <c r="T79" s="23"/>
      <c r="U79" s="23"/>
      <c r="V79" s="23"/>
      <c r="W79" s="23"/>
      <c r="X79" s="60"/>
      <c r="Y79" s="6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6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37"/>
      <c r="Q80" s="40"/>
      <c r="R80" s="37"/>
      <c r="S80" s="37"/>
      <c r="T80" s="23"/>
      <c r="U80" s="23"/>
      <c r="V80" s="23"/>
      <c r="W80" s="23"/>
      <c r="X80" s="60"/>
      <c r="Y80" s="6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6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37"/>
      <c r="Q81" s="40"/>
      <c r="R81" s="37"/>
      <c r="S81" s="37"/>
      <c r="T81" s="23"/>
      <c r="U81" s="23"/>
      <c r="V81" s="23"/>
      <c r="W81" s="23"/>
      <c r="X81" s="60"/>
      <c r="Y81" s="6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6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37"/>
      <c r="Q82" s="40"/>
      <c r="R82" s="37"/>
      <c r="S82" s="37"/>
      <c r="T82" s="23"/>
      <c r="U82" s="23"/>
      <c r="V82" s="23"/>
      <c r="W82" s="23"/>
      <c r="X82" s="60"/>
      <c r="Y82" s="6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6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37"/>
      <c r="Q83" s="40"/>
      <c r="R83" s="37"/>
      <c r="S83" s="37"/>
      <c r="T83" s="23"/>
      <c r="U83" s="23"/>
      <c r="V83" s="23"/>
      <c r="W83" s="23"/>
      <c r="X83" s="60"/>
      <c r="Y83" s="6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6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37"/>
      <c r="Q84" s="40"/>
      <c r="R84" s="37"/>
      <c r="S84" s="37"/>
      <c r="T84" s="23"/>
      <c r="U84" s="23"/>
      <c r="V84" s="23"/>
      <c r="W84" s="23"/>
      <c r="X84" s="60"/>
      <c r="Y84" s="6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6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37"/>
      <c r="Q85" s="40"/>
      <c r="R85" s="37"/>
      <c r="S85" s="37"/>
      <c r="T85" s="23"/>
      <c r="U85" s="23"/>
      <c r="V85" s="23"/>
      <c r="W85" s="23"/>
      <c r="X85" s="60"/>
      <c r="Y85" s="6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6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37"/>
      <c r="Q86" s="40"/>
      <c r="R86" s="37"/>
      <c r="S86" s="37"/>
      <c r="T86" s="23"/>
      <c r="U86" s="23"/>
      <c r="V86" s="23"/>
      <c r="W86" s="23"/>
      <c r="X86" s="60"/>
      <c r="Y86" s="6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6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37"/>
      <c r="Q87" s="40"/>
      <c r="R87" s="37"/>
      <c r="S87" s="37"/>
      <c r="T87" s="23"/>
      <c r="U87" s="23"/>
      <c r="V87" s="23"/>
      <c r="W87" s="23"/>
      <c r="X87" s="60"/>
      <c r="Y87" s="6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6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37"/>
      <c r="Q88" s="40"/>
      <c r="R88" s="37"/>
      <c r="S88" s="37"/>
      <c r="T88" s="23"/>
      <c r="U88" s="23"/>
      <c r="V88" s="23"/>
      <c r="W88" s="23"/>
      <c r="X88" s="60"/>
      <c r="Y88" s="6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6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37"/>
      <c r="Q89" s="40"/>
      <c r="R89" s="37"/>
      <c r="S89" s="37"/>
      <c r="T89" s="23"/>
      <c r="U89" s="23"/>
      <c r="V89" s="23"/>
      <c r="W89" s="23"/>
      <c r="X89" s="60"/>
      <c r="Y89" s="6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6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37"/>
      <c r="Q90" s="40"/>
      <c r="R90" s="37"/>
      <c r="S90" s="37"/>
      <c r="T90" s="23"/>
      <c r="U90" s="23"/>
      <c r="V90" s="23"/>
      <c r="W90" s="23"/>
      <c r="X90" s="60"/>
      <c r="Y90" s="6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6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37"/>
      <c r="Q91" s="40"/>
      <c r="R91" s="37"/>
      <c r="S91" s="37"/>
      <c r="T91" s="23"/>
      <c r="U91" s="23"/>
      <c r="V91" s="23"/>
      <c r="W91" s="23"/>
      <c r="X91" s="60"/>
      <c r="Y91" s="6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6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37"/>
      <c r="Q92" s="40"/>
      <c r="R92" s="37"/>
      <c r="S92" s="37"/>
      <c r="T92" s="23"/>
      <c r="U92" s="23"/>
      <c r="V92" s="23"/>
      <c r="W92" s="23"/>
      <c r="X92" s="60"/>
      <c r="Y92" s="6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6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37"/>
      <c r="Q93" s="40"/>
      <c r="R93" s="37"/>
      <c r="S93" s="37"/>
      <c r="T93" s="23"/>
      <c r="U93" s="23"/>
      <c r="V93" s="23"/>
      <c r="W93" s="23"/>
      <c r="X93" s="60"/>
      <c r="Y93" s="6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6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37"/>
      <c r="Q94" s="40"/>
      <c r="R94" s="37"/>
      <c r="S94" s="37"/>
      <c r="T94" s="23"/>
      <c r="U94" s="23"/>
      <c r="V94" s="23"/>
      <c r="W94" s="23"/>
      <c r="X94" s="60"/>
      <c r="Y94" s="6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6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37"/>
      <c r="Q95" s="40"/>
      <c r="R95" s="37"/>
      <c r="S95" s="37"/>
      <c r="T95" s="23"/>
      <c r="U95" s="23"/>
      <c r="V95" s="23"/>
      <c r="W95" s="23"/>
      <c r="X95" s="60"/>
      <c r="Y95" s="6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6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37"/>
      <c r="Q96" s="40"/>
      <c r="R96" s="37"/>
      <c r="S96" s="37"/>
      <c r="T96" s="23"/>
      <c r="U96" s="23"/>
      <c r="V96" s="23"/>
      <c r="W96" s="23"/>
      <c r="X96" s="60"/>
      <c r="Y96" s="6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6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37"/>
      <c r="Q97" s="40"/>
      <c r="R97" s="37"/>
      <c r="S97" s="37"/>
      <c r="T97" s="23"/>
      <c r="U97" s="23"/>
      <c r="V97" s="23"/>
      <c r="W97" s="23"/>
      <c r="X97" s="60"/>
      <c r="Y97" s="6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6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37"/>
      <c r="Q98" s="40"/>
      <c r="R98" s="37"/>
      <c r="S98" s="37"/>
      <c r="T98" s="23"/>
      <c r="U98" s="23"/>
      <c r="V98" s="23"/>
      <c r="W98" s="23"/>
      <c r="X98" s="60"/>
      <c r="Y98" s="6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6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37"/>
      <c r="Q99" s="40"/>
      <c r="R99" s="37"/>
      <c r="S99" s="37"/>
      <c r="T99" s="23"/>
      <c r="U99" s="23"/>
      <c r="V99" s="23"/>
      <c r="W99" s="23"/>
      <c r="X99" s="60"/>
      <c r="Y99" s="6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6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37"/>
      <c r="Q100" s="40"/>
      <c r="R100" s="37"/>
      <c r="S100" s="37"/>
      <c r="T100" s="23"/>
      <c r="U100" s="23"/>
      <c r="V100" s="23"/>
      <c r="W100" s="23"/>
      <c r="X100" s="60"/>
      <c r="Y100" s="6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6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37"/>
      <c r="Q101" s="40"/>
      <c r="R101" s="37"/>
      <c r="S101" s="37"/>
      <c r="T101" s="23"/>
      <c r="U101" s="23"/>
      <c r="V101" s="23"/>
      <c r="W101" s="23"/>
      <c r="X101" s="60"/>
      <c r="Y101" s="6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6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37"/>
      <c r="Q102" s="40"/>
      <c r="R102" s="37"/>
      <c r="S102" s="37"/>
      <c r="T102" s="23"/>
      <c r="U102" s="23"/>
      <c r="V102" s="23"/>
      <c r="W102" s="23"/>
      <c r="X102" s="60"/>
      <c r="Y102" s="6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6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37"/>
      <c r="Q103" s="40"/>
      <c r="R103" s="37"/>
      <c r="S103" s="37"/>
      <c r="T103" s="23"/>
      <c r="U103" s="23"/>
      <c r="V103" s="23"/>
      <c r="W103" s="23"/>
      <c r="X103" s="60"/>
      <c r="Y103" s="6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6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37"/>
      <c r="Q104" s="40"/>
      <c r="R104" s="37"/>
      <c r="S104" s="37"/>
      <c r="T104" s="23"/>
      <c r="U104" s="23"/>
      <c r="V104" s="23"/>
      <c r="W104" s="23"/>
      <c r="X104" s="60"/>
      <c r="Y104" s="6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6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37"/>
      <c r="Q105" s="40"/>
      <c r="R105" s="37"/>
      <c r="S105" s="37"/>
      <c r="T105" s="23"/>
      <c r="U105" s="23"/>
      <c r="V105" s="23"/>
      <c r="W105" s="23"/>
      <c r="X105" s="60"/>
      <c r="Y105" s="6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6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37"/>
      <c r="Q106" s="40"/>
      <c r="R106" s="37"/>
      <c r="S106" s="37"/>
      <c r="T106" s="23"/>
      <c r="U106" s="23"/>
      <c r="V106" s="23"/>
      <c r="W106" s="23"/>
      <c r="X106" s="60"/>
      <c r="Y106" s="6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6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37"/>
      <c r="Q107" s="40"/>
      <c r="R107" s="37"/>
      <c r="S107" s="37"/>
      <c r="T107" s="23"/>
      <c r="U107" s="23"/>
      <c r="V107" s="23"/>
      <c r="W107" s="23"/>
      <c r="X107" s="60"/>
      <c r="Y107" s="6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6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37"/>
      <c r="Q108" s="40"/>
      <c r="R108" s="37"/>
      <c r="S108" s="37"/>
      <c r="T108" s="23"/>
      <c r="U108" s="23"/>
      <c r="V108" s="23"/>
      <c r="W108" s="23"/>
      <c r="X108" s="60"/>
      <c r="Y108" s="6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6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37"/>
      <c r="Q109" s="40"/>
      <c r="R109" s="37"/>
      <c r="S109" s="37"/>
      <c r="T109" s="23"/>
      <c r="U109" s="23"/>
      <c r="V109" s="23"/>
      <c r="W109" s="23"/>
      <c r="X109" s="60"/>
      <c r="Y109" s="6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6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37"/>
      <c r="Q110" s="40"/>
      <c r="R110" s="37"/>
      <c r="S110" s="37"/>
      <c r="T110" s="23"/>
      <c r="U110" s="23"/>
      <c r="V110" s="23"/>
      <c r="W110" s="23"/>
      <c r="X110" s="60"/>
      <c r="Y110" s="6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6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37"/>
      <c r="Q111" s="40"/>
      <c r="R111" s="37"/>
      <c r="S111" s="37"/>
      <c r="T111" s="23"/>
      <c r="U111" s="23"/>
      <c r="V111" s="23"/>
      <c r="W111" s="23"/>
      <c r="X111" s="60"/>
      <c r="Y111" s="6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6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37"/>
      <c r="Q112" s="40"/>
      <c r="R112" s="37"/>
      <c r="S112" s="37"/>
      <c r="T112" s="23"/>
      <c r="U112" s="23"/>
      <c r="V112" s="23"/>
      <c r="W112" s="23"/>
      <c r="X112" s="60"/>
      <c r="Y112" s="6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6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37"/>
      <c r="Q113" s="40"/>
      <c r="R113" s="37"/>
      <c r="S113" s="37"/>
      <c r="T113" s="23"/>
      <c r="U113" s="23"/>
      <c r="V113" s="23"/>
      <c r="W113" s="23"/>
      <c r="X113" s="60"/>
      <c r="Y113" s="6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6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37"/>
      <c r="Q114" s="40"/>
      <c r="R114" s="37"/>
      <c r="S114" s="37"/>
      <c r="T114" s="23"/>
      <c r="U114" s="23"/>
      <c r="V114" s="23"/>
      <c r="W114" s="23"/>
      <c r="X114" s="60"/>
      <c r="Y114" s="6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6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37"/>
      <c r="Q115" s="40"/>
      <c r="R115" s="37"/>
      <c r="S115" s="37"/>
      <c r="T115" s="23"/>
      <c r="U115" s="23"/>
      <c r="V115" s="23"/>
      <c r="W115" s="23"/>
      <c r="X115" s="60"/>
      <c r="Y115" s="6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6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37"/>
      <c r="Q116" s="40"/>
      <c r="R116" s="37"/>
      <c r="S116" s="37"/>
      <c r="T116" s="23"/>
      <c r="U116" s="23"/>
      <c r="V116" s="23"/>
      <c r="W116" s="23"/>
      <c r="X116" s="60"/>
      <c r="Y116" s="6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6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37"/>
      <c r="Q117" s="40"/>
      <c r="R117" s="37"/>
      <c r="S117" s="37"/>
      <c r="T117" s="23"/>
      <c r="U117" s="23"/>
      <c r="V117" s="23"/>
      <c r="W117" s="23"/>
      <c r="X117" s="60"/>
      <c r="Y117" s="6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6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37"/>
      <c r="Q118" s="40"/>
      <c r="R118" s="37"/>
      <c r="S118" s="37"/>
      <c r="T118" s="23"/>
      <c r="U118" s="23"/>
      <c r="V118" s="23"/>
      <c r="W118" s="23"/>
      <c r="X118" s="60"/>
      <c r="Y118" s="6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6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37"/>
      <c r="Q119" s="40"/>
      <c r="R119" s="37"/>
      <c r="S119" s="37"/>
      <c r="T119" s="23"/>
      <c r="U119" s="23"/>
      <c r="V119" s="23"/>
      <c r="W119" s="23"/>
      <c r="X119" s="60"/>
      <c r="Y119" s="6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6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37"/>
      <c r="Q120" s="40"/>
      <c r="R120" s="37"/>
      <c r="S120" s="37"/>
      <c r="T120" s="23"/>
      <c r="U120" s="23"/>
      <c r="V120" s="23"/>
      <c r="W120" s="23"/>
      <c r="X120" s="60"/>
      <c r="Y120" s="6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6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37"/>
      <c r="Q121" s="40"/>
      <c r="R121" s="37"/>
      <c r="S121" s="37"/>
      <c r="T121" s="23"/>
      <c r="U121" s="23"/>
      <c r="V121" s="23"/>
      <c r="W121" s="23"/>
      <c r="X121" s="60"/>
      <c r="Y121" s="6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6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37"/>
      <c r="Q122" s="40"/>
      <c r="R122" s="37"/>
      <c r="S122" s="37"/>
      <c r="T122" s="23"/>
      <c r="U122" s="23"/>
      <c r="V122" s="23"/>
      <c r="W122" s="23"/>
      <c r="X122" s="60"/>
      <c r="Y122" s="6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6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37"/>
      <c r="Q123" s="40"/>
      <c r="R123" s="37"/>
      <c r="S123" s="37"/>
      <c r="T123" s="23"/>
      <c r="U123" s="23"/>
      <c r="V123" s="23"/>
      <c r="W123" s="23"/>
      <c r="X123" s="60"/>
      <c r="Y123" s="6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6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37"/>
      <c r="Q124" s="40"/>
      <c r="R124" s="37"/>
      <c r="S124" s="37"/>
      <c r="T124" s="23"/>
      <c r="U124" s="23"/>
      <c r="V124" s="23"/>
      <c r="W124" s="23"/>
      <c r="X124" s="60"/>
      <c r="Y124" s="6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6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37"/>
      <c r="Q125" s="40"/>
      <c r="R125" s="37"/>
      <c r="S125" s="37"/>
      <c r="T125" s="23"/>
      <c r="U125" s="23"/>
      <c r="V125" s="23"/>
      <c r="W125" s="23"/>
      <c r="X125" s="60"/>
      <c r="Y125" s="6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6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37"/>
      <c r="Q126" s="40"/>
      <c r="R126" s="37"/>
      <c r="S126" s="37"/>
      <c r="T126" s="23"/>
      <c r="U126" s="23"/>
      <c r="V126" s="23"/>
      <c r="W126" s="23"/>
      <c r="X126" s="60"/>
      <c r="Y126" s="6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6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37"/>
      <c r="Q127" s="40"/>
      <c r="R127" s="37"/>
      <c r="S127" s="37"/>
      <c r="T127" s="23"/>
      <c r="U127" s="23"/>
      <c r="V127" s="23"/>
      <c r="W127" s="23"/>
      <c r="X127" s="60"/>
      <c r="Y127" s="6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6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37"/>
      <c r="Q128" s="40"/>
      <c r="R128" s="37"/>
      <c r="S128" s="37"/>
      <c r="T128" s="23"/>
      <c r="U128" s="23"/>
      <c r="V128" s="23"/>
      <c r="W128" s="23"/>
      <c r="X128" s="60"/>
      <c r="Y128" s="6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6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37"/>
      <c r="Q129" s="40"/>
      <c r="R129" s="37"/>
      <c r="S129" s="37"/>
      <c r="T129" s="23"/>
      <c r="U129" s="23"/>
      <c r="V129" s="23"/>
      <c r="W129" s="23"/>
      <c r="X129" s="60"/>
      <c r="Y129" s="6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6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37"/>
      <c r="Q130" s="40"/>
      <c r="R130" s="37"/>
      <c r="S130" s="37"/>
      <c r="T130" s="23"/>
      <c r="U130" s="23"/>
      <c r="V130" s="23"/>
      <c r="W130" s="23"/>
      <c r="X130" s="60"/>
      <c r="Y130" s="6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6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37"/>
      <c r="Q131" s="40"/>
      <c r="R131" s="37"/>
      <c r="S131" s="37"/>
      <c r="T131" s="23"/>
      <c r="U131" s="23"/>
      <c r="V131" s="23"/>
      <c r="W131" s="23"/>
      <c r="X131" s="60"/>
      <c r="Y131" s="6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6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37"/>
      <c r="Q132" s="40"/>
      <c r="R132" s="37"/>
      <c r="S132" s="37"/>
      <c r="T132" s="23"/>
      <c r="U132" s="23"/>
      <c r="V132" s="23"/>
      <c r="W132" s="23"/>
      <c r="X132" s="60"/>
      <c r="Y132" s="6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6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37"/>
      <c r="Q133" s="40"/>
      <c r="R133" s="37"/>
      <c r="S133" s="37"/>
      <c r="T133" s="23"/>
      <c r="U133" s="23"/>
      <c r="V133" s="23"/>
      <c r="W133" s="23"/>
      <c r="X133" s="60"/>
      <c r="Y133" s="6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6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37"/>
      <c r="Q134" s="40"/>
      <c r="R134" s="37"/>
      <c r="S134" s="37"/>
      <c r="T134" s="23"/>
      <c r="U134" s="23"/>
      <c r="V134" s="23"/>
      <c r="W134" s="23"/>
      <c r="X134" s="60"/>
      <c r="Y134" s="6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6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37"/>
      <c r="Q135" s="40"/>
      <c r="R135" s="37"/>
      <c r="S135" s="37"/>
      <c r="T135" s="23"/>
      <c r="U135" s="23"/>
      <c r="V135" s="23"/>
      <c r="W135" s="23"/>
      <c r="X135" s="60"/>
      <c r="Y135" s="6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6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37"/>
      <c r="Q136" s="40"/>
      <c r="R136" s="37"/>
      <c r="S136" s="37"/>
      <c r="T136" s="23"/>
      <c r="U136" s="23"/>
      <c r="V136" s="23"/>
      <c r="W136" s="23"/>
      <c r="X136" s="60"/>
      <c r="Y136" s="6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6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37"/>
      <c r="Q137" s="40"/>
      <c r="R137" s="37"/>
      <c r="S137" s="37"/>
      <c r="T137" s="23"/>
      <c r="U137" s="23"/>
      <c r="V137" s="23"/>
      <c r="W137" s="23"/>
      <c r="X137" s="60"/>
      <c r="Y137" s="6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6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37"/>
      <c r="Q138" s="40"/>
      <c r="R138" s="37"/>
      <c r="S138" s="37"/>
      <c r="T138" s="23"/>
      <c r="U138" s="23"/>
      <c r="V138" s="23"/>
      <c r="W138" s="23"/>
      <c r="X138" s="60"/>
      <c r="Y138" s="6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6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37"/>
      <c r="Q139" s="40"/>
      <c r="R139" s="37"/>
      <c r="S139" s="37"/>
      <c r="T139" s="23"/>
      <c r="U139" s="23"/>
      <c r="V139" s="23"/>
      <c r="W139" s="23"/>
      <c r="X139" s="60"/>
      <c r="Y139" s="6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6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37"/>
      <c r="Q140" s="40"/>
      <c r="R140" s="37"/>
      <c r="S140" s="37"/>
      <c r="T140" s="23"/>
      <c r="U140" s="23"/>
      <c r="V140" s="23"/>
      <c r="W140" s="23"/>
      <c r="X140" s="60"/>
      <c r="Y140" s="6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6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37"/>
      <c r="Q141" s="40"/>
      <c r="R141" s="37"/>
      <c r="S141" s="37"/>
      <c r="T141" s="23"/>
      <c r="U141" s="23"/>
      <c r="V141" s="23"/>
      <c r="W141" s="23"/>
      <c r="X141" s="60"/>
      <c r="Y141" s="6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6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37"/>
      <c r="Q142" s="40"/>
      <c r="R142" s="37"/>
      <c r="S142" s="37"/>
      <c r="T142" s="23"/>
      <c r="U142" s="23"/>
      <c r="V142" s="23"/>
      <c r="W142" s="23"/>
      <c r="X142" s="60"/>
      <c r="Y142" s="6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6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37"/>
      <c r="Q143" s="40"/>
      <c r="R143" s="37"/>
      <c r="S143" s="37"/>
      <c r="T143" s="23"/>
      <c r="U143" s="23"/>
      <c r="V143" s="23"/>
      <c r="W143" s="23"/>
      <c r="X143" s="60"/>
      <c r="Y143" s="6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6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37"/>
      <c r="Q144" s="40"/>
      <c r="R144" s="37"/>
      <c r="S144" s="37"/>
      <c r="T144" s="23"/>
      <c r="U144" s="23"/>
      <c r="V144" s="23"/>
      <c r="W144" s="23"/>
      <c r="X144" s="60"/>
      <c r="Y144" s="6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6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37"/>
      <c r="Q145" s="40"/>
      <c r="R145" s="37"/>
      <c r="S145" s="37"/>
      <c r="T145" s="23"/>
      <c r="U145" s="23"/>
      <c r="V145" s="23"/>
      <c r="W145" s="23"/>
      <c r="X145" s="60"/>
      <c r="Y145" s="6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6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37"/>
      <c r="Q146" s="40"/>
      <c r="R146" s="37"/>
      <c r="S146" s="37"/>
      <c r="T146" s="23"/>
      <c r="U146" s="23"/>
      <c r="V146" s="23"/>
      <c r="W146" s="23"/>
      <c r="X146" s="60"/>
      <c r="Y146" s="6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6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37"/>
      <c r="Q147" s="40"/>
      <c r="R147" s="37"/>
      <c r="S147" s="37"/>
      <c r="T147" s="23"/>
      <c r="U147" s="23"/>
      <c r="V147" s="23"/>
      <c r="W147" s="23"/>
      <c r="X147" s="60"/>
      <c r="Y147" s="6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6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37"/>
      <c r="Q148" s="40"/>
      <c r="R148" s="37"/>
      <c r="S148" s="37"/>
      <c r="T148" s="23"/>
      <c r="U148" s="23"/>
      <c r="V148" s="23"/>
      <c r="W148" s="23"/>
      <c r="X148" s="60"/>
      <c r="Y148" s="6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6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37"/>
      <c r="Q149" s="40"/>
      <c r="R149" s="37"/>
      <c r="S149" s="37"/>
      <c r="T149" s="23"/>
      <c r="U149" s="23"/>
      <c r="V149" s="23"/>
      <c r="W149" s="23"/>
      <c r="X149" s="60"/>
      <c r="Y149" s="60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6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37"/>
      <c r="Q150" s="40"/>
      <c r="R150" s="37"/>
      <c r="S150" s="37"/>
      <c r="T150" s="23"/>
      <c r="U150" s="23"/>
      <c r="V150" s="23"/>
      <c r="W150" s="23"/>
      <c r="X150" s="60"/>
      <c r="Y150" s="60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6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37"/>
      <c r="Q151" s="40"/>
      <c r="R151" s="37"/>
      <c r="S151" s="37"/>
      <c r="T151" s="23"/>
      <c r="U151" s="23"/>
      <c r="V151" s="23"/>
      <c r="W151" s="23"/>
      <c r="X151" s="60"/>
      <c r="Y151" s="60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6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37"/>
      <c r="Q152" s="40"/>
      <c r="R152" s="37"/>
      <c r="S152" s="37"/>
      <c r="T152" s="23"/>
      <c r="U152" s="23"/>
      <c r="V152" s="23"/>
      <c r="W152" s="23"/>
      <c r="X152" s="60"/>
      <c r="Y152" s="60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6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37"/>
      <c r="Q153" s="40"/>
      <c r="R153" s="37"/>
      <c r="S153" s="37"/>
      <c r="T153" s="23"/>
      <c r="U153" s="23"/>
      <c r="V153" s="23"/>
      <c r="W153" s="23"/>
      <c r="X153" s="60"/>
      <c r="Y153" s="60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6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37"/>
      <c r="Q154" s="40"/>
      <c r="R154" s="37"/>
      <c r="S154" s="37"/>
      <c r="T154" s="23"/>
      <c r="U154" s="23"/>
      <c r="V154" s="23"/>
      <c r="W154" s="23"/>
      <c r="X154" s="60"/>
      <c r="Y154" s="60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6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37"/>
      <c r="Q155" s="40"/>
      <c r="R155" s="37"/>
      <c r="S155" s="37"/>
      <c r="T155" s="23"/>
      <c r="U155" s="23"/>
      <c r="V155" s="23"/>
      <c r="W155" s="23"/>
      <c r="X155" s="60"/>
      <c r="Y155" s="60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6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37"/>
      <c r="Q156" s="40"/>
      <c r="R156" s="37"/>
      <c r="S156" s="37"/>
      <c r="T156" s="23"/>
      <c r="U156" s="23"/>
      <c r="V156" s="23"/>
      <c r="W156" s="23"/>
      <c r="X156" s="60"/>
      <c r="Y156" s="60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6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37"/>
      <c r="Q157" s="40"/>
      <c r="R157" s="37"/>
      <c r="S157" s="37"/>
      <c r="T157" s="23"/>
      <c r="U157" s="23"/>
      <c r="V157" s="23"/>
      <c r="W157" s="23"/>
      <c r="X157" s="60"/>
      <c r="Y157" s="60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6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37"/>
      <c r="Q158" s="40"/>
      <c r="R158" s="37"/>
      <c r="S158" s="37"/>
      <c r="T158" s="23"/>
      <c r="U158" s="23"/>
      <c r="V158" s="23"/>
      <c r="W158" s="23"/>
      <c r="X158" s="60"/>
      <c r="Y158" s="60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6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37"/>
      <c r="Q159" s="40"/>
      <c r="R159" s="37"/>
      <c r="S159" s="37"/>
      <c r="T159" s="23"/>
      <c r="U159" s="23"/>
      <c r="V159" s="23"/>
      <c r="W159" s="23"/>
      <c r="X159" s="60"/>
      <c r="Y159" s="60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6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37"/>
      <c r="Q160" s="40"/>
      <c r="R160" s="37"/>
      <c r="S160" s="37"/>
      <c r="T160" s="23"/>
      <c r="U160" s="23"/>
      <c r="V160" s="23"/>
      <c r="W160" s="23"/>
      <c r="X160" s="60"/>
      <c r="Y160" s="60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6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37"/>
      <c r="Q161" s="40"/>
      <c r="R161" s="37"/>
      <c r="S161" s="37"/>
      <c r="T161" s="23"/>
      <c r="U161" s="23"/>
      <c r="V161" s="23"/>
      <c r="W161" s="23"/>
      <c r="X161" s="60"/>
      <c r="Y161" s="60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6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37"/>
      <c r="Q162" s="40"/>
      <c r="R162" s="37"/>
      <c r="S162" s="37"/>
      <c r="T162" s="23"/>
      <c r="U162" s="23"/>
      <c r="V162" s="23"/>
      <c r="W162" s="23"/>
      <c r="X162" s="60"/>
      <c r="Y162" s="60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6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37"/>
      <c r="Q163" s="40"/>
      <c r="R163" s="37"/>
      <c r="S163" s="37"/>
      <c r="T163" s="23"/>
      <c r="U163" s="23"/>
      <c r="V163" s="23"/>
      <c r="W163" s="23"/>
      <c r="X163" s="60"/>
      <c r="Y163" s="60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6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37"/>
      <c r="Q164" s="40"/>
      <c r="R164" s="37"/>
      <c r="S164" s="37"/>
      <c r="T164" s="23"/>
      <c r="U164" s="23"/>
      <c r="V164" s="23"/>
      <c r="W164" s="23"/>
      <c r="X164" s="60"/>
      <c r="Y164" s="60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6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37"/>
      <c r="Q165" s="40"/>
      <c r="R165" s="37"/>
      <c r="S165" s="37"/>
      <c r="T165" s="23"/>
      <c r="U165" s="23"/>
      <c r="V165" s="23"/>
      <c r="W165" s="23"/>
      <c r="X165" s="60"/>
      <c r="Y165" s="60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6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37"/>
      <c r="Q166" s="40"/>
      <c r="R166" s="37"/>
      <c r="S166" s="37"/>
      <c r="T166" s="23"/>
      <c r="U166" s="23"/>
      <c r="V166" s="23"/>
      <c r="W166" s="23"/>
      <c r="X166" s="60"/>
      <c r="Y166" s="60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6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37"/>
      <c r="Q167" s="40"/>
      <c r="R167" s="37"/>
      <c r="S167" s="37"/>
      <c r="T167" s="23"/>
      <c r="U167" s="23"/>
      <c r="V167" s="23"/>
      <c r="W167" s="23"/>
      <c r="X167" s="60"/>
      <c r="Y167" s="60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6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37"/>
      <c r="Q168" s="40"/>
      <c r="R168" s="37"/>
      <c r="S168" s="37"/>
      <c r="T168" s="23"/>
      <c r="U168" s="23"/>
      <c r="V168" s="23"/>
      <c r="W168" s="23"/>
      <c r="X168" s="60"/>
      <c r="Y168" s="60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6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37"/>
      <c r="Q169" s="40"/>
      <c r="R169" s="37"/>
      <c r="S169" s="37"/>
      <c r="T169" s="23"/>
      <c r="U169" s="23"/>
      <c r="V169" s="23"/>
      <c r="W169" s="23"/>
      <c r="X169" s="60"/>
      <c r="Y169" s="60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6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37"/>
      <c r="Q170" s="40"/>
      <c r="R170" s="37"/>
      <c r="S170" s="37"/>
      <c r="T170" s="23"/>
      <c r="U170" s="23"/>
      <c r="V170" s="23"/>
      <c r="W170" s="23"/>
      <c r="X170" s="60"/>
      <c r="Y170" s="60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6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37"/>
      <c r="Q171" s="40"/>
      <c r="R171" s="37"/>
      <c r="S171" s="37"/>
      <c r="T171" s="23"/>
      <c r="U171" s="23"/>
      <c r="V171" s="23"/>
      <c r="W171" s="23"/>
      <c r="X171" s="60"/>
      <c r="Y171" s="60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6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37"/>
      <c r="Q172" s="40"/>
      <c r="R172" s="37"/>
      <c r="S172" s="37"/>
      <c r="T172" s="23"/>
      <c r="U172" s="23"/>
      <c r="V172" s="23"/>
      <c r="W172" s="23"/>
      <c r="X172" s="60"/>
      <c r="Y172" s="60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6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37"/>
      <c r="Q173" s="40"/>
      <c r="R173" s="37"/>
      <c r="S173" s="37"/>
      <c r="T173" s="23"/>
      <c r="U173" s="23"/>
      <c r="V173" s="23"/>
      <c r="W173" s="23"/>
      <c r="X173" s="60"/>
      <c r="Y173" s="60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6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37"/>
      <c r="Q174" s="40"/>
      <c r="R174" s="37"/>
      <c r="S174" s="37"/>
      <c r="T174" s="23"/>
      <c r="U174" s="23"/>
      <c r="V174" s="23"/>
      <c r="W174" s="23"/>
      <c r="X174" s="60"/>
      <c r="Y174" s="60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6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37"/>
      <c r="Q175" s="40"/>
      <c r="R175" s="37"/>
      <c r="S175" s="37"/>
      <c r="T175" s="23"/>
      <c r="U175" s="23"/>
      <c r="V175" s="23"/>
      <c r="W175" s="23"/>
      <c r="X175" s="60"/>
      <c r="Y175" s="60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6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37"/>
      <c r="Q176" s="40"/>
      <c r="R176" s="37"/>
      <c r="S176" s="37"/>
      <c r="T176" s="23"/>
      <c r="U176" s="23"/>
      <c r="V176" s="23"/>
      <c r="W176" s="23"/>
      <c r="X176" s="60"/>
      <c r="Y176" s="60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6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37"/>
      <c r="Q177" s="40"/>
      <c r="R177" s="37"/>
      <c r="S177" s="37"/>
      <c r="T177" s="23"/>
      <c r="U177" s="23"/>
      <c r="V177" s="23"/>
      <c r="W177" s="23"/>
      <c r="X177" s="60"/>
      <c r="Y177" s="60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6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37"/>
      <c r="Q178" s="40"/>
      <c r="R178" s="37"/>
      <c r="S178" s="37"/>
      <c r="T178" s="23"/>
      <c r="U178" s="23"/>
      <c r="V178" s="23"/>
      <c r="W178" s="23"/>
      <c r="X178" s="60"/>
      <c r="Y178" s="60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6" ht="15" customHeight="1" x14ac:dyDescent="0.25">
      <c r="A179" s="6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37"/>
      <c r="Q179" s="40"/>
      <c r="R179" s="37"/>
      <c r="S179" s="37"/>
      <c r="T179" s="23"/>
      <c r="U179" s="23"/>
      <c r="V179" s="23"/>
      <c r="W179" s="23"/>
      <c r="X179" s="60"/>
      <c r="Y179" s="60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6" ht="15" customHeight="1" x14ac:dyDescent="0.25">
      <c r="A180" s="6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37"/>
      <c r="Q180" s="40"/>
      <c r="R180" s="37"/>
      <c r="S180" s="37"/>
      <c r="T180" s="23"/>
      <c r="U180" s="23"/>
      <c r="V180" s="23"/>
      <c r="W180" s="23"/>
      <c r="X180" s="60"/>
      <c r="Y180" s="60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65"/>
    </row>
    <row r="181" spans="1:36" ht="15" customHeight="1" x14ac:dyDescent="0.25">
      <c r="A181" s="6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37"/>
      <c r="Q181" s="40"/>
      <c r="R181" s="37"/>
      <c r="S181" s="37"/>
      <c r="T181" s="23"/>
      <c r="U181" s="23"/>
      <c r="V181" s="23"/>
      <c r="W181" s="23"/>
      <c r="X181" s="60"/>
      <c r="Y181" s="60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65"/>
    </row>
    <row r="182" spans="1:36" ht="15" customHeight="1" x14ac:dyDescent="0.25">
      <c r="A182" s="6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37"/>
      <c r="Q182" s="40"/>
      <c r="R182" s="37"/>
      <c r="S182" s="37"/>
      <c r="T182" s="23"/>
      <c r="U182" s="23"/>
      <c r="V182" s="23"/>
      <c r="W182" s="23"/>
      <c r="X182" s="60"/>
      <c r="Y182" s="60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65"/>
    </row>
    <row r="183" spans="1:36" ht="15" customHeight="1" x14ac:dyDescent="0.25">
      <c r="A183" s="6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37"/>
      <c r="Q183" s="40"/>
      <c r="R183" s="37"/>
      <c r="S183" s="37"/>
      <c r="T183" s="23"/>
      <c r="U183" s="23"/>
      <c r="V183" s="23"/>
      <c r="W183" s="23"/>
      <c r="X183" s="60"/>
      <c r="Y183" s="60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65"/>
    </row>
    <row r="184" spans="1:36" ht="15" customHeight="1" x14ac:dyDescent="0.25">
      <c r="A184" s="6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37"/>
      <c r="Q184" s="40"/>
      <c r="R184" s="37"/>
      <c r="S184" s="37"/>
      <c r="T184" s="23"/>
      <c r="U184" s="23"/>
      <c r="V184" s="23"/>
      <c r="W184" s="23"/>
      <c r="X184" s="60"/>
      <c r="Y184" s="60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65"/>
    </row>
    <row r="185" spans="1:36" ht="15" customHeight="1" x14ac:dyDescent="0.25">
      <c r="A185" s="6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37"/>
      <c r="Q185" s="40"/>
      <c r="R185" s="37"/>
      <c r="S185" s="37"/>
      <c r="T185" s="23"/>
      <c r="U185" s="23"/>
      <c r="V185" s="23"/>
      <c r="W185" s="23"/>
      <c r="X185" s="60"/>
      <c r="Y185" s="60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65"/>
    </row>
    <row r="186" spans="1:36" ht="15" customHeight="1" x14ac:dyDescent="0.25">
      <c r="A186" s="6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37"/>
      <c r="Q186" s="40"/>
      <c r="R186" s="37"/>
      <c r="S186" s="37"/>
      <c r="T186" s="23"/>
      <c r="U186" s="23"/>
      <c r="V186" s="23"/>
      <c r="W186" s="23"/>
      <c r="X186" s="60"/>
      <c r="Y186" s="60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65"/>
    </row>
    <row r="187" spans="1:36" ht="15" customHeight="1" x14ac:dyDescent="0.25">
      <c r="A187" s="6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37"/>
      <c r="Q187" s="40"/>
      <c r="R187" s="37"/>
      <c r="S187" s="37"/>
      <c r="T187" s="23"/>
      <c r="U187" s="23"/>
      <c r="V187" s="23"/>
      <c r="W187" s="23"/>
      <c r="X187" s="60"/>
      <c r="Y187" s="60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65"/>
    </row>
    <row r="188" spans="1:36" ht="15" customHeight="1" x14ac:dyDescent="0.25">
      <c r="A188" s="6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3"/>
      <c r="P188" s="37"/>
      <c r="Q188" s="40"/>
      <c r="R188" s="37"/>
      <c r="S188" s="37"/>
      <c r="T188" s="23"/>
      <c r="U188" s="23"/>
      <c r="V188" s="23"/>
      <c r="W188" s="23"/>
      <c r="X188" s="60"/>
      <c r="Y188" s="60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65"/>
    </row>
    <row r="189" spans="1:36" ht="15" customHeight="1" x14ac:dyDescent="0.25">
      <c r="A189" s="6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3"/>
      <c r="P189" s="37"/>
      <c r="Q189" s="40"/>
      <c r="R189" s="37"/>
      <c r="S189" s="37"/>
      <c r="T189" s="23"/>
      <c r="U189" s="23"/>
      <c r="V189" s="23"/>
      <c r="W189" s="23"/>
      <c r="X189" s="60"/>
      <c r="Y189" s="60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65"/>
    </row>
    <row r="190" spans="1:36" ht="15" customHeight="1" x14ac:dyDescent="0.25">
      <c r="A190" s="6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3"/>
      <c r="P190" s="37"/>
      <c r="Q190" s="40"/>
      <c r="R190" s="37"/>
      <c r="S190" s="37"/>
      <c r="T190" s="23"/>
      <c r="U190" s="23"/>
      <c r="V190" s="23"/>
      <c r="W190" s="23"/>
      <c r="X190" s="60"/>
      <c r="Y190" s="60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65"/>
    </row>
    <row r="191" spans="1:36" ht="15" customHeight="1" x14ac:dyDescent="0.25">
      <c r="A191" s="6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3"/>
      <c r="P191" s="37"/>
      <c r="Q191" s="40"/>
      <c r="R191" s="37"/>
      <c r="S191" s="37"/>
      <c r="T191" s="23"/>
      <c r="U191" s="23"/>
      <c r="V191" s="23"/>
      <c r="W191" s="23"/>
      <c r="X191" s="60"/>
      <c r="Y191" s="60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65"/>
    </row>
    <row r="192" spans="1:36" ht="15" customHeight="1" x14ac:dyDescent="0.25">
      <c r="A192" s="6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3"/>
      <c r="P192" s="37"/>
      <c r="Q192" s="40"/>
      <c r="R192" s="37"/>
      <c r="S192" s="37"/>
      <c r="T192" s="23"/>
      <c r="U192" s="23"/>
      <c r="V192" s="23"/>
      <c r="W192" s="23"/>
      <c r="X192" s="60"/>
      <c r="Y192" s="60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65"/>
    </row>
    <row r="193" spans="1:36" ht="15" customHeight="1" x14ac:dyDescent="0.25">
      <c r="A193" s="6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3"/>
      <c r="P193" s="37"/>
      <c r="Q193" s="40"/>
      <c r="R193" s="37"/>
      <c r="S193" s="37"/>
      <c r="T193" s="23"/>
      <c r="U193" s="23"/>
      <c r="V193" s="23"/>
      <c r="W193" s="23"/>
      <c r="X193" s="60"/>
      <c r="Y193" s="60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65"/>
    </row>
    <row r="194" spans="1:36" ht="15" customHeight="1" x14ac:dyDescent="0.25">
      <c r="A194" s="6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3"/>
      <c r="P194" s="37"/>
      <c r="Q194" s="40"/>
      <c r="R194" s="37"/>
      <c r="S194" s="37"/>
      <c r="T194" s="23"/>
      <c r="U194" s="23"/>
      <c r="V194" s="23"/>
      <c r="W194" s="23"/>
      <c r="X194" s="60"/>
      <c r="Y194" s="60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65"/>
    </row>
    <row r="195" spans="1:36" ht="15" customHeight="1" x14ac:dyDescent="0.25">
      <c r="A195" s="6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3"/>
      <c r="P195" s="37"/>
      <c r="Q195" s="40"/>
      <c r="R195" s="37"/>
      <c r="S195" s="37"/>
      <c r="T195" s="23"/>
      <c r="U195" s="23"/>
      <c r="V195" s="23"/>
      <c r="W195" s="23"/>
      <c r="X195" s="60"/>
      <c r="Y195" s="60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65"/>
    </row>
    <row r="196" spans="1:36" ht="15" customHeight="1" x14ac:dyDescent="0.25">
      <c r="A196" s="6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3"/>
      <c r="P196" s="37"/>
      <c r="Q196" s="40"/>
      <c r="R196" s="37"/>
      <c r="S196" s="37"/>
      <c r="T196" s="23"/>
      <c r="U196" s="23"/>
      <c r="V196" s="23"/>
      <c r="W196" s="23"/>
      <c r="X196" s="60"/>
      <c r="Y196" s="60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65"/>
    </row>
    <row r="197" spans="1:36" ht="15" customHeight="1" x14ac:dyDescent="0.25">
      <c r="A197" s="6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3"/>
      <c r="P197" s="37"/>
      <c r="Q197" s="40"/>
      <c r="R197" s="37"/>
      <c r="S197" s="37"/>
      <c r="T197" s="23"/>
      <c r="U197" s="23"/>
      <c r="V197" s="23"/>
      <c r="W197" s="23"/>
      <c r="X197" s="60"/>
      <c r="Y197" s="60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65"/>
    </row>
    <row r="198" spans="1:36" ht="15" customHeight="1" x14ac:dyDescent="0.25">
      <c r="A198" s="6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3"/>
      <c r="P198" s="37"/>
      <c r="Q198" s="40"/>
      <c r="R198" s="37"/>
      <c r="S198" s="37"/>
      <c r="T198" s="23"/>
      <c r="U198" s="23"/>
      <c r="V198" s="23"/>
      <c r="W198" s="23"/>
      <c r="X198" s="60"/>
      <c r="Y198" s="60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65"/>
    </row>
    <row r="199" spans="1:36" ht="15" customHeight="1" x14ac:dyDescent="0.25">
      <c r="A199" s="6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3"/>
      <c r="P199" s="37"/>
      <c r="Q199" s="40"/>
      <c r="R199" s="37"/>
      <c r="S199" s="37"/>
      <c r="T199" s="23"/>
      <c r="U199" s="23"/>
      <c r="V199" s="23"/>
      <c r="W199" s="23"/>
      <c r="X199" s="60"/>
      <c r="Y199" s="60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65"/>
    </row>
    <row r="200" spans="1:36" ht="15" customHeight="1" x14ac:dyDescent="0.25">
      <c r="A200" s="6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3"/>
      <c r="P200" s="37"/>
      <c r="Q200" s="40"/>
      <c r="R200" s="37"/>
      <c r="S200" s="37"/>
      <c r="T200" s="23"/>
      <c r="U200" s="23"/>
      <c r="V200" s="23"/>
      <c r="W200" s="23"/>
      <c r="X200" s="60"/>
      <c r="Y200" s="60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65"/>
    </row>
    <row r="201" spans="1:36" ht="15" customHeight="1" x14ac:dyDescent="0.25">
      <c r="A201" s="6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3"/>
      <c r="P201" s="37"/>
      <c r="Q201" s="40"/>
      <c r="R201" s="37"/>
      <c r="S201" s="37"/>
      <c r="T201" s="23"/>
      <c r="U201" s="23"/>
      <c r="V201" s="23"/>
      <c r="W201" s="23"/>
      <c r="X201" s="60"/>
      <c r="Y201" s="60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65"/>
    </row>
    <row r="202" spans="1:36" ht="15" customHeight="1" x14ac:dyDescent="0.25">
      <c r="A202" s="6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23"/>
      <c r="P202" s="37"/>
      <c r="Q202" s="40"/>
      <c r="R202" s="37"/>
      <c r="S202" s="37"/>
      <c r="T202" s="23"/>
      <c r="U202" s="23"/>
      <c r="V202" s="23"/>
      <c r="W202" s="23"/>
      <c r="X202" s="60"/>
      <c r="Y202" s="60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65"/>
    </row>
    <row r="216" spans="2:36" ht="15" customHeight="1" x14ac:dyDescent="0.2"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</row>
    <row r="217" spans="2:36" ht="15" customHeight="1" x14ac:dyDescent="0.2"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</row>
    <row r="218" spans="2:36" ht="15" customHeight="1" x14ac:dyDescent="0.2"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</row>
    <row r="219" spans="2:36" ht="15" customHeight="1" x14ac:dyDescent="0.2"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</row>
    <row r="220" spans="2:36" ht="15" customHeight="1" x14ac:dyDescent="0.2"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</row>
    <row r="221" spans="2:36" ht="15" customHeight="1" x14ac:dyDescent="0.2"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</row>
    <row r="222" spans="2:36" ht="15" customHeight="1" x14ac:dyDescent="0.2"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</row>
    <row r="223" spans="2:36" ht="15" customHeight="1" x14ac:dyDescent="0.2"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</row>
    <row r="224" spans="2:36" ht="15" customHeight="1" x14ac:dyDescent="0.2"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</row>
    <row r="225" spans="2:36" ht="15" customHeight="1" x14ac:dyDescent="0.2"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</row>
    <row r="226" spans="2:36" ht="15" customHeight="1" x14ac:dyDescent="0.2"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</row>
    <row r="227" spans="2:36" ht="15" customHeight="1" x14ac:dyDescent="0.2"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</row>
    <row r="228" spans="2:36" ht="15" customHeight="1" x14ac:dyDescent="0.2"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</row>
    <row r="229" spans="2:36" ht="15" customHeight="1" x14ac:dyDescent="0.2"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</row>
    <row r="230" spans="2:36" ht="15" customHeight="1" x14ac:dyDescent="0.2"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</row>
    <row r="231" spans="2:36" ht="15" customHeight="1" x14ac:dyDescent="0.2"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</row>
    <row r="232" spans="2:36" ht="15" customHeight="1" x14ac:dyDescent="0.2"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</row>
    <row r="233" spans="2:36" ht="15" customHeight="1" x14ac:dyDescent="0.2"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</row>
    <row r="234" spans="2:36" ht="15" customHeight="1" x14ac:dyDescent="0.2"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</row>
    <row r="235" spans="2:36" ht="15" customHeight="1" x14ac:dyDescent="0.2"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</row>
    <row r="236" spans="2:36" ht="15" customHeight="1" x14ac:dyDescent="0.2"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</row>
    <row r="237" spans="2:36" ht="15" customHeight="1" x14ac:dyDescent="0.2"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</row>
    <row r="238" spans="2:36" ht="15" customHeight="1" x14ac:dyDescent="0.2"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</row>
    <row r="239" spans="2:36" ht="15" customHeight="1" x14ac:dyDescent="0.2"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</row>
    <row r="240" spans="2:36" ht="15" customHeight="1" x14ac:dyDescent="0.2"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</row>
    <row r="241" spans="2:36" ht="15" customHeight="1" x14ac:dyDescent="0.2"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</row>
    <row r="242" spans="2:36" ht="15" customHeight="1" x14ac:dyDescent="0.2"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</row>
    <row r="243" spans="2:36" ht="15" customHeight="1" x14ac:dyDescent="0.2"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</row>
    <row r="244" spans="2:36" ht="15" customHeight="1" x14ac:dyDescent="0.2"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</row>
    <row r="245" spans="2:36" ht="15" customHeight="1" x14ac:dyDescent="0.2"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</row>
    <row r="246" spans="2:36" ht="15" customHeight="1" x14ac:dyDescent="0.2"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</row>
    <row r="247" spans="2:36" ht="15" customHeight="1" x14ac:dyDescent="0.2"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</row>
    <row r="251" spans="2:36" ht="15" customHeight="1" x14ac:dyDescent="0.2"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</row>
    <row r="252" spans="2:36" ht="15" customHeight="1" x14ac:dyDescent="0.2"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</row>
    <row r="253" spans="2:36" ht="15" customHeight="1" x14ac:dyDescent="0.2"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</row>
    <row r="254" spans="2:36" ht="15" customHeight="1" x14ac:dyDescent="0.2"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</row>
    <row r="255" spans="2:36" ht="15" customHeight="1" x14ac:dyDescent="0.2"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</row>
    <row r="256" spans="2:36" ht="15" customHeight="1" x14ac:dyDescent="0.2"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</row>
    <row r="257" spans="2:36" ht="15" customHeight="1" x14ac:dyDescent="0.2"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</row>
    <row r="258" spans="2:36" ht="15" customHeight="1" x14ac:dyDescent="0.2"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</row>
    <row r="259" spans="2:36" ht="15" customHeight="1" x14ac:dyDescent="0.2"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</row>
    <row r="260" spans="2:36" ht="15" customHeight="1" x14ac:dyDescent="0.2"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</row>
    <row r="261" spans="2:36" ht="15" customHeight="1" x14ac:dyDescent="0.2"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</row>
    <row r="262" spans="2:36" ht="15" customHeight="1" x14ac:dyDescent="0.2"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</row>
    <row r="263" spans="2:36" ht="15" customHeight="1" x14ac:dyDescent="0.2"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</row>
    <row r="264" spans="2:36" ht="15" customHeight="1" x14ac:dyDescent="0.2"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</row>
    <row r="265" spans="2:36" ht="15" customHeight="1" x14ac:dyDescent="0.2"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</row>
    <row r="266" spans="2:36" ht="15" customHeight="1" x14ac:dyDescent="0.2"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</row>
    <row r="267" spans="2:36" ht="15" customHeight="1" x14ac:dyDescent="0.2"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</row>
    <row r="268" spans="2:36" ht="15" customHeight="1" x14ac:dyDescent="0.2"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</row>
    <row r="269" spans="2:36" ht="15" customHeight="1" x14ac:dyDescent="0.2"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</row>
    <row r="270" spans="2:36" ht="15" customHeight="1" x14ac:dyDescent="0.2"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</row>
    <row r="271" spans="2:36" ht="15" customHeight="1" x14ac:dyDescent="0.2"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</row>
    <row r="272" spans="2:36" ht="15" customHeight="1" x14ac:dyDescent="0.2"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</row>
    <row r="273" spans="2:36" ht="15" customHeight="1" x14ac:dyDescent="0.2"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</row>
    <row r="274" spans="2:36" ht="15" customHeight="1" x14ac:dyDescent="0.2"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</row>
    <row r="275" spans="2:36" ht="15" customHeight="1" x14ac:dyDescent="0.2"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</row>
    <row r="276" spans="2:36" ht="15" customHeight="1" x14ac:dyDescent="0.2"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</row>
    <row r="277" spans="2:36" ht="15" customHeight="1" x14ac:dyDescent="0.2"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</row>
    <row r="278" spans="2:36" ht="15" customHeight="1" x14ac:dyDescent="0.2"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</row>
    <row r="279" spans="2:36" ht="15" customHeight="1" x14ac:dyDescent="0.2"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</row>
    <row r="280" spans="2:36" ht="15" customHeight="1" x14ac:dyDescent="0.2"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</row>
    <row r="281" spans="2:36" ht="15" customHeight="1" x14ac:dyDescent="0.2"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</row>
    <row r="282" spans="2:36" ht="15" customHeight="1" x14ac:dyDescent="0.2"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</row>
    <row r="283" spans="2:36" ht="15" customHeight="1" x14ac:dyDescent="0.2"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</row>
    <row r="284" spans="2:36" ht="15" customHeight="1" x14ac:dyDescent="0.2"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</row>
    <row r="285" spans="2:36" ht="15" customHeight="1" x14ac:dyDescent="0.2"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</row>
    <row r="286" spans="2:36" ht="15" customHeight="1" x14ac:dyDescent="0.2"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</row>
    <row r="287" spans="2:36" ht="15" customHeight="1" x14ac:dyDescent="0.2"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</row>
    <row r="288" spans="2:36" ht="15" customHeight="1" x14ac:dyDescent="0.2"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</row>
    <row r="289" spans="2:36" ht="15" customHeight="1" x14ac:dyDescent="0.2"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</row>
    <row r="290" spans="2:36" ht="15" customHeight="1" x14ac:dyDescent="0.2"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</row>
    <row r="291" spans="2:36" ht="15" customHeight="1" x14ac:dyDescent="0.2"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</row>
    <row r="292" spans="2:36" ht="15" customHeight="1" x14ac:dyDescent="0.2"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</row>
    <row r="293" spans="2:36" ht="15" customHeight="1" x14ac:dyDescent="0.2"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</row>
    <row r="294" spans="2:36" ht="15" customHeight="1" x14ac:dyDescent="0.2"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</row>
    <row r="295" spans="2:36" ht="15" customHeight="1" x14ac:dyDescent="0.2"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</row>
    <row r="296" spans="2:36" ht="15" customHeight="1" x14ac:dyDescent="0.2"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</row>
    <row r="297" spans="2:36" ht="15" customHeight="1" x14ac:dyDescent="0.2"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</row>
    <row r="298" spans="2:36" ht="15" customHeight="1" x14ac:dyDescent="0.2"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</row>
    <row r="299" spans="2:36" ht="15" customHeight="1" x14ac:dyDescent="0.2"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</row>
    <row r="300" spans="2:36" ht="15" customHeight="1" x14ac:dyDescent="0.2"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</row>
    <row r="301" spans="2:36" ht="15" customHeight="1" x14ac:dyDescent="0.2"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</row>
    <row r="302" spans="2:36" ht="15" customHeight="1" x14ac:dyDescent="0.2"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</row>
    <row r="303" spans="2:36" ht="15" customHeight="1" x14ac:dyDescent="0.2"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</row>
    <row r="304" spans="2:36" ht="15" customHeight="1" x14ac:dyDescent="0.2"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</row>
    <row r="305" spans="2:36" ht="15" customHeight="1" x14ac:dyDescent="0.2"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</row>
    <row r="306" spans="2:36" ht="15" customHeight="1" x14ac:dyDescent="0.2"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</row>
    <row r="307" spans="2:36" ht="15" customHeight="1" x14ac:dyDescent="0.2"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</row>
    <row r="308" spans="2:36" ht="15" customHeight="1" x14ac:dyDescent="0.2"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</row>
    <row r="309" spans="2:36" ht="15" customHeight="1" x14ac:dyDescent="0.2"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</row>
    <row r="310" spans="2:36" ht="15" customHeight="1" x14ac:dyDescent="0.2"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</row>
    <row r="376" spans="2:36" ht="15" customHeight="1" x14ac:dyDescent="0.2"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65"/>
    </row>
    <row r="377" spans="2:36" ht="15" customHeight="1" x14ac:dyDescent="0.2"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  <c r="AD377" s="65"/>
      <c r="AE377" s="65"/>
      <c r="AF377" s="65"/>
      <c r="AG377" s="65"/>
      <c r="AH377" s="65"/>
      <c r="AI377" s="65"/>
      <c r="AJ377" s="65"/>
    </row>
    <row r="378" spans="2:36" ht="15" customHeight="1" x14ac:dyDescent="0.2"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  <c r="AD378" s="65"/>
      <c r="AE378" s="65"/>
      <c r="AF378" s="65"/>
      <c r="AG378" s="65"/>
      <c r="AH378" s="65"/>
      <c r="AI378" s="65"/>
      <c r="AJ378" s="65"/>
    </row>
    <row r="379" spans="2:36" ht="15" customHeight="1" x14ac:dyDescent="0.2"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  <c r="AD379" s="65"/>
      <c r="AE379" s="65"/>
      <c r="AF379" s="65"/>
      <c r="AG379" s="65"/>
      <c r="AH379" s="65"/>
      <c r="AI379" s="65"/>
      <c r="AJ379" s="65"/>
    </row>
    <row r="380" spans="2:36" ht="15" customHeight="1" x14ac:dyDescent="0.2"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  <c r="AD380" s="65"/>
      <c r="AE380" s="65"/>
      <c r="AF380" s="65"/>
      <c r="AG380" s="65"/>
      <c r="AH380" s="65"/>
      <c r="AI380" s="65"/>
      <c r="AJ380" s="65"/>
    </row>
    <row r="381" spans="2:36" ht="15" customHeight="1" x14ac:dyDescent="0.2"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</row>
    <row r="382" spans="2:36" ht="15" customHeight="1" x14ac:dyDescent="0.2"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  <c r="AD382" s="65"/>
      <c r="AE382" s="65"/>
      <c r="AF382" s="65"/>
      <c r="AG382" s="65"/>
      <c r="AH382" s="65"/>
      <c r="AI382" s="65"/>
      <c r="AJ382" s="65"/>
    </row>
    <row r="383" spans="2:36" ht="15" customHeight="1" x14ac:dyDescent="0.2"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  <c r="AD383" s="65"/>
      <c r="AE383" s="65"/>
      <c r="AF383" s="65"/>
      <c r="AG383" s="65"/>
      <c r="AH383" s="65"/>
      <c r="AI383" s="65"/>
      <c r="AJ383" s="65"/>
    </row>
    <row r="384" spans="2:36" ht="15" customHeight="1" x14ac:dyDescent="0.2"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  <c r="AD384" s="65"/>
      <c r="AE384" s="65"/>
      <c r="AF384" s="65"/>
      <c r="AG384" s="65"/>
      <c r="AH384" s="65"/>
      <c r="AI384" s="65"/>
      <c r="AJ384" s="65"/>
    </row>
    <row r="385" spans="2:36" ht="15" customHeight="1" x14ac:dyDescent="0.2"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  <c r="AI385" s="65"/>
      <c r="AJ385" s="65"/>
    </row>
    <row r="386" spans="2:36" ht="15" customHeight="1" x14ac:dyDescent="0.2"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  <c r="AD386" s="65"/>
      <c r="AE386" s="65"/>
      <c r="AF386" s="65"/>
      <c r="AG386" s="65"/>
      <c r="AH386" s="65"/>
      <c r="AI386" s="65"/>
      <c r="AJ386" s="65"/>
    </row>
    <row r="387" spans="2:36" ht="15" customHeight="1" x14ac:dyDescent="0.2"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  <c r="AD387" s="65"/>
      <c r="AE387" s="65"/>
      <c r="AF387" s="65"/>
      <c r="AG387" s="65"/>
      <c r="AH387" s="65"/>
      <c r="AI387" s="65"/>
      <c r="AJ387" s="65"/>
    </row>
    <row r="388" spans="2:36" ht="15" customHeight="1" x14ac:dyDescent="0.2"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  <c r="AD388" s="65"/>
      <c r="AE388" s="65"/>
      <c r="AF388" s="65"/>
      <c r="AG388" s="65"/>
      <c r="AH388" s="65"/>
      <c r="AI388" s="65"/>
      <c r="AJ388" s="65"/>
    </row>
    <row r="389" spans="2:36" ht="15" customHeight="1" x14ac:dyDescent="0.2"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  <c r="AD389" s="65"/>
      <c r="AE389" s="65"/>
      <c r="AF389" s="65"/>
      <c r="AG389" s="65"/>
      <c r="AH389" s="65"/>
      <c r="AI389" s="65"/>
      <c r="AJ389" s="65"/>
    </row>
    <row r="390" spans="2:36" ht="15" customHeight="1" x14ac:dyDescent="0.2"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</row>
    <row r="391" spans="2:36" ht="15" customHeight="1" x14ac:dyDescent="0.2"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  <c r="AD391" s="65"/>
      <c r="AE391" s="65"/>
      <c r="AF391" s="65"/>
      <c r="AG391" s="65"/>
      <c r="AH391" s="65"/>
      <c r="AI391" s="65"/>
      <c r="AJ391" s="65"/>
    </row>
    <row r="392" spans="2:36" ht="15" customHeight="1" x14ac:dyDescent="0.2"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  <c r="AD392" s="65"/>
      <c r="AE392" s="65"/>
      <c r="AF392" s="65"/>
      <c r="AG392" s="65"/>
      <c r="AH392" s="65"/>
      <c r="AI392" s="65"/>
      <c r="AJ392" s="65"/>
    </row>
    <row r="393" spans="2:36" ht="15" customHeight="1" x14ac:dyDescent="0.2"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  <c r="AD393" s="65"/>
      <c r="AE393" s="65"/>
      <c r="AF393" s="65"/>
      <c r="AG393" s="65"/>
      <c r="AH393" s="65"/>
      <c r="AI393" s="65"/>
      <c r="AJ393" s="65"/>
    </row>
    <row r="394" spans="2:36" ht="15" customHeight="1" x14ac:dyDescent="0.2"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  <c r="AD394" s="65"/>
      <c r="AE394" s="65"/>
      <c r="AF394" s="65"/>
      <c r="AG394" s="65"/>
      <c r="AH394" s="65"/>
      <c r="AI394" s="65"/>
      <c r="AJ394" s="65"/>
    </row>
    <row r="395" spans="2:36" ht="15" customHeight="1" x14ac:dyDescent="0.2"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  <c r="AD395" s="65"/>
      <c r="AE395" s="65"/>
      <c r="AF395" s="65"/>
      <c r="AG395" s="65"/>
      <c r="AH395" s="65"/>
      <c r="AI395" s="65"/>
      <c r="AJ395" s="65"/>
    </row>
    <row r="396" spans="2:36" ht="15" customHeight="1" x14ac:dyDescent="0.2"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  <c r="AD396" s="65"/>
      <c r="AE396" s="65"/>
      <c r="AF396" s="65"/>
      <c r="AG396" s="65"/>
      <c r="AH396" s="65"/>
      <c r="AI396" s="65"/>
      <c r="AJ396" s="65"/>
    </row>
    <row r="397" spans="2:36" ht="15" customHeight="1" x14ac:dyDescent="0.2"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  <c r="AD397" s="65"/>
      <c r="AE397" s="65"/>
      <c r="AF397" s="65"/>
      <c r="AG397" s="65"/>
      <c r="AH397" s="65"/>
      <c r="AI397" s="65"/>
      <c r="AJ397" s="65"/>
    </row>
    <row r="398" spans="2:36" ht="15" customHeight="1" x14ac:dyDescent="0.2"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65"/>
      <c r="AG398" s="65"/>
      <c r="AH398" s="65"/>
      <c r="AI398" s="65"/>
      <c r="AJ398" s="65"/>
    </row>
    <row r="399" spans="2:36" ht="15" customHeight="1" x14ac:dyDescent="0.2"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  <c r="AD399" s="65"/>
      <c r="AE399" s="65"/>
      <c r="AF399" s="65"/>
      <c r="AG399" s="65"/>
      <c r="AH399" s="65"/>
      <c r="AI399" s="65"/>
      <c r="AJ399" s="65"/>
    </row>
    <row r="400" spans="2:36" ht="15" customHeight="1" x14ac:dyDescent="0.2"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  <c r="AD400" s="65"/>
      <c r="AE400" s="65"/>
      <c r="AF400" s="65"/>
      <c r="AG400" s="65"/>
      <c r="AH400" s="65"/>
      <c r="AI400" s="65"/>
      <c r="AJ400" s="65"/>
    </row>
    <row r="401" spans="2:36" ht="15" customHeight="1" x14ac:dyDescent="0.2"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  <c r="AD401" s="65"/>
      <c r="AE401" s="65"/>
      <c r="AF401" s="65"/>
      <c r="AG401" s="65"/>
      <c r="AH401" s="65"/>
      <c r="AI401" s="65"/>
      <c r="AJ401" s="65"/>
    </row>
    <row r="402" spans="2:36" ht="15" customHeight="1" x14ac:dyDescent="0.2"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  <c r="AJ402" s="65"/>
    </row>
    <row r="403" spans="2:36" ht="15" customHeight="1" x14ac:dyDescent="0.2"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  <c r="AD403" s="65"/>
      <c r="AE403" s="65"/>
      <c r="AF403" s="65"/>
      <c r="AG403" s="65"/>
      <c r="AH403" s="65"/>
      <c r="AI403" s="65"/>
      <c r="AJ403" s="65"/>
    </row>
    <row r="404" spans="2:36" ht="15" customHeight="1" x14ac:dyDescent="0.2"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  <c r="AD404" s="65"/>
      <c r="AE404" s="65"/>
      <c r="AF404" s="65"/>
      <c r="AG404" s="65"/>
      <c r="AH404" s="65"/>
      <c r="AI404" s="65"/>
      <c r="AJ404" s="65"/>
    </row>
  </sheetData>
  <sortState ref="B15:T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28515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37"/>
      <c r="B1" s="4" t="s">
        <v>36</v>
      </c>
      <c r="C1" s="5"/>
      <c r="D1" s="6"/>
      <c r="E1" s="8" t="s">
        <v>37</v>
      </c>
      <c r="F1" s="108"/>
      <c r="G1" s="81"/>
      <c r="H1" s="81"/>
      <c r="I1" s="7"/>
      <c r="J1" s="5"/>
      <c r="K1" s="9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108"/>
      <c r="AB1" s="108"/>
      <c r="AC1" s="81"/>
      <c r="AD1" s="81"/>
      <c r="AE1" s="7"/>
      <c r="AF1" s="5"/>
      <c r="AG1" s="9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7" t="s">
        <v>44</v>
      </c>
      <c r="C2" s="68"/>
      <c r="D2" s="109"/>
      <c r="E2" s="13" t="s">
        <v>13</v>
      </c>
      <c r="F2" s="14"/>
      <c r="G2" s="14"/>
      <c r="H2" s="14"/>
      <c r="I2" s="20"/>
      <c r="J2" s="15"/>
      <c r="K2" s="94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10" t="s">
        <v>86</v>
      </c>
      <c r="Y2" s="111"/>
      <c r="Z2" s="112"/>
      <c r="AA2" s="13" t="s">
        <v>13</v>
      </c>
      <c r="AB2" s="14"/>
      <c r="AC2" s="14"/>
      <c r="AD2" s="14"/>
      <c r="AE2" s="20"/>
      <c r="AF2" s="15"/>
      <c r="AG2" s="94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1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3"/>
      <c r="L3" s="18" t="s">
        <v>5</v>
      </c>
      <c r="M3" s="18" t="s">
        <v>6</v>
      </c>
      <c r="N3" s="18" t="s">
        <v>88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3"/>
      <c r="AH3" s="18" t="s">
        <v>5</v>
      </c>
      <c r="AI3" s="18" t="s">
        <v>6</v>
      </c>
      <c r="AJ3" s="18" t="s">
        <v>88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4"/>
      <c r="E4" s="24"/>
      <c r="F4" s="24"/>
      <c r="G4" s="24"/>
      <c r="H4" s="25"/>
      <c r="I4" s="24"/>
      <c r="J4" s="26"/>
      <c r="K4" s="27"/>
      <c r="L4" s="114"/>
      <c r="M4" s="18"/>
      <c r="N4" s="18"/>
      <c r="O4" s="18"/>
      <c r="P4" s="23"/>
      <c r="Q4" s="24"/>
      <c r="R4" s="24"/>
      <c r="S4" s="25"/>
      <c r="T4" s="24"/>
      <c r="U4" s="24"/>
      <c r="V4" s="115"/>
      <c r="W4" s="27"/>
      <c r="X4" s="24">
        <v>2010</v>
      </c>
      <c r="Y4" s="24" t="s">
        <v>47</v>
      </c>
      <c r="Z4" s="4" t="s">
        <v>40</v>
      </c>
      <c r="AA4" s="24">
        <v>1</v>
      </c>
      <c r="AB4" s="24">
        <v>0</v>
      </c>
      <c r="AC4" s="24">
        <v>0</v>
      </c>
      <c r="AD4" s="24">
        <v>1</v>
      </c>
      <c r="AE4" s="24">
        <v>3</v>
      </c>
      <c r="AF4" s="46">
        <v>0.6</v>
      </c>
      <c r="AG4" s="23">
        <v>5</v>
      </c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6"/>
      <c r="AS4" s="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9"/>
      <c r="D5" s="4"/>
      <c r="E5" s="24"/>
      <c r="F5" s="24"/>
      <c r="G5" s="24"/>
      <c r="H5" s="25"/>
      <c r="I5" s="24"/>
      <c r="J5" s="26"/>
      <c r="K5" s="27"/>
      <c r="L5" s="114"/>
      <c r="M5" s="18"/>
      <c r="N5" s="18"/>
      <c r="O5" s="18"/>
      <c r="P5" s="23"/>
      <c r="Q5" s="24"/>
      <c r="R5" s="24"/>
      <c r="S5" s="25"/>
      <c r="T5" s="24"/>
      <c r="U5" s="24"/>
      <c r="V5" s="115"/>
      <c r="W5" s="27"/>
      <c r="X5" s="24">
        <v>2011</v>
      </c>
      <c r="Y5" s="24" t="s">
        <v>48</v>
      </c>
      <c r="Z5" s="4" t="s">
        <v>40</v>
      </c>
      <c r="AA5" s="24">
        <v>2</v>
      </c>
      <c r="AB5" s="24">
        <v>0</v>
      </c>
      <c r="AC5" s="24">
        <v>0</v>
      </c>
      <c r="AD5" s="24">
        <v>2</v>
      </c>
      <c r="AE5" s="24">
        <v>5</v>
      </c>
      <c r="AF5" s="46">
        <v>0.45450000000000002</v>
      </c>
      <c r="AG5" s="23">
        <v>11</v>
      </c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6"/>
      <c r="AS5" s="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4"/>
      <c r="C6" s="29"/>
      <c r="D6" s="4"/>
      <c r="E6" s="24"/>
      <c r="F6" s="24"/>
      <c r="G6" s="24"/>
      <c r="H6" s="25"/>
      <c r="I6" s="24"/>
      <c r="J6" s="26"/>
      <c r="K6" s="27"/>
      <c r="L6" s="114"/>
      <c r="M6" s="18"/>
      <c r="N6" s="18"/>
      <c r="O6" s="18"/>
      <c r="P6" s="23"/>
      <c r="Q6" s="24"/>
      <c r="R6" s="24"/>
      <c r="S6" s="25"/>
      <c r="T6" s="24"/>
      <c r="U6" s="24"/>
      <c r="V6" s="115"/>
      <c r="W6" s="27"/>
      <c r="X6" s="24">
        <v>2012</v>
      </c>
      <c r="Y6" s="24" t="s">
        <v>48</v>
      </c>
      <c r="Z6" s="4" t="s">
        <v>40</v>
      </c>
      <c r="AA6" s="24">
        <v>15</v>
      </c>
      <c r="AB6" s="24">
        <v>5</v>
      </c>
      <c r="AC6" s="24">
        <v>2</v>
      </c>
      <c r="AD6" s="24">
        <v>23</v>
      </c>
      <c r="AE6" s="24">
        <v>78</v>
      </c>
      <c r="AF6" s="46">
        <v>0.59540000000000004</v>
      </c>
      <c r="AG6" s="23">
        <v>131</v>
      </c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6"/>
      <c r="AS6" s="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4"/>
      <c r="C7" s="29"/>
      <c r="D7" s="4"/>
      <c r="E7" s="24"/>
      <c r="F7" s="24"/>
      <c r="G7" s="24"/>
      <c r="H7" s="25"/>
      <c r="I7" s="24"/>
      <c r="J7" s="26"/>
      <c r="K7" s="27"/>
      <c r="L7" s="114"/>
      <c r="M7" s="18"/>
      <c r="N7" s="18"/>
      <c r="O7" s="18"/>
      <c r="P7" s="23"/>
      <c r="Q7" s="24"/>
      <c r="R7" s="24"/>
      <c r="S7" s="25"/>
      <c r="T7" s="24"/>
      <c r="U7" s="24"/>
      <c r="V7" s="115"/>
      <c r="W7" s="27"/>
      <c r="X7" s="24">
        <v>2013</v>
      </c>
      <c r="Y7" s="24" t="s">
        <v>93</v>
      </c>
      <c r="Z7" s="4" t="s">
        <v>41</v>
      </c>
      <c r="AA7" s="24">
        <v>16</v>
      </c>
      <c r="AB7" s="24">
        <v>3</v>
      </c>
      <c r="AC7" s="24">
        <v>8</v>
      </c>
      <c r="AD7" s="24">
        <v>44</v>
      </c>
      <c r="AE7" s="24">
        <v>93</v>
      </c>
      <c r="AF7" s="46">
        <v>0.76219999999999999</v>
      </c>
      <c r="AG7" s="23">
        <v>122</v>
      </c>
      <c r="AH7" s="18"/>
      <c r="AI7" s="18" t="s">
        <v>52</v>
      </c>
      <c r="AJ7" s="18"/>
      <c r="AK7" s="18" t="s">
        <v>74</v>
      </c>
      <c r="AL7" s="23"/>
      <c r="AM7" s="24">
        <v>4</v>
      </c>
      <c r="AN7" s="24">
        <v>0</v>
      </c>
      <c r="AO7" s="24">
        <v>1</v>
      </c>
      <c r="AP7" s="24">
        <v>4</v>
      </c>
      <c r="AQ7" s="24">
        <v>22</v>
      </c>
      <c r="AR7" s="116">
        <v>0.62849999999999995</v>
      </c>
      <c r="AS7" s="2">
        <v>35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4">
        <v>2014</v>
      </c>
      <c r="C8" s="29" t="s">
        <v>51</v>
      </c>
      <c r="D8" s="4" t="s">
        <v>45</v>
      </c>
      <c r="E8" s="24">
        <v>16</v>
      </c>
      <c r="F8" s="24">
        <v>1</v>
      </c>
      <c r="G8" s="24">
        <v>2</v>
      </c>
      <c r="H8" s="25">
        <v>15</v>
      </c>
      <c r="I8" s="24">
        <v>41</v>
      </c>
      <c r="J8" s="26">
        <v>0.67200000000000004</v>
      </c>
      <c r="K8" s="27">
        <v>61</v>
      </c>
      <c r="L8" s="114"/>
      <c r="M8" s="18"/>
      <c r="N8" s="18"/>
      <c r="O8" s="18"/>
      <c r="P8" s="23"/>
      <c r="Q8" s="24"/>
      <c r="R8" s="24"/>
      <c r="S8" s="25"/>
      <c r="T8" s="24"/>
      <c r="U8" s="24"/>
      <c r="V8" s="115"/>
      <c r="W8" s="27"/>
      <c r="X8" s="24">
        <v>2014</v>
      </c>
      <c r="Y8" s="24" t="s">
        <v>48</v>
      </c>
      <c r="Z8" s="4" t="s">
        <v>40</v>
      </c>
      <c r="AA8" s="24">
        <v>10</v>
      </c>
      <c r="AB8" s="24">
        <v>3</v>
      </c>
      <c r="AC8" s="24">
        <v>12</v>
      </c>
      <c r="AD8" s="24">
        <v>28</v>
      </c>
      <c r="AE8" s="24">
        <v>66</v>
      </c>
      <c r="AF8" s="46">
        <v>0.73329999999999995</v>
      </c>
      <c r="AG8" s="23">
        <v>90</v>
      </c>
      <c r="AH8" s="18"/>
      <c r="AI8" s="18" t="s">
        <v>74</v>
      </c>
      <c r="AJ8" s="18"/>
      <c r="AK8" s="18"/>
      <c r="AL8" s="23"/>
      <c r="AM8" s="24"/>
      <c r="AN8" s="24"/>
      <c r="AO8" s="24"/>
      <c r="AP8" s="24"/>
      <c r="AQ8" s="24"/>
      <c r="AR8" s="116"/>
      <c r="AS8" s="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4">
        <v>2015</v>
      </c>
      <c r="C9" s="29" t="s">
        <v>74</v>
      </c>
      <c r="D9" s="4" t="s">
        <v>72</v>
      </c>
      <c r="E9" s="24">
        <v>8</v>
      </c>
      <c r="F9" s="24">
        <v>0</v>
      </c>
      <c r="G9" s="24">
        <v>1</v>
      </c>
      <c r="H9" s="25">
        <v>3</v>
      </c>
      <c r="I9" s="24">
        <v>27</v>
      </c>
      <c r="J9" s="26">
        <v>0.56299999999999994</v>
      </c>
      <c r="K9" s="27">
        <v>48</v>
      </c>
      <c r="L9" s="114"/>
      <c r="M9" s="18"/>
      <c r="N9" s="18"/>
      <c r="O9" s="18"/>
      <c r="P9" s="23"/>
      <c r="Q9" s="24"/>
      <c r="R9" s="24"/>
      <c r="S9" s="25"/>
      <c r="T9" s="24"/>
      <c r="U9" s="24"/>
      <c r="V9" s="115"/>
      <c r="W9" s="27"/>
      <c r="X9" s="24">
        <v>2015</v>
      </c>
      <c r="Y9" s="24" t="s">
        <v>52</v>
      </c>
      <c r="Z9" s="4" t="s">
        <v>40</v>
      </c>
      <c r="AA9" s="24">
        <v>3</v>
      </c>
      <c r="AB9" s="24">
        <v>1</v>
      </c>
      <c r="AC9" s="24">
        <v>1</v>
      </c>
      <c r="AD9" s="24">
        <v>4</v>
      </c>
      <c r="AE9" s="24">
        <v>15</v>
      </c>
      <c r="AF9" s="46">
        <v>0.57689999999999997</v>
      </c>
      <c r="AG9" s="23">
        <v>26</v>
      </c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16"/>
      <c r="AS9" s="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4"/>
      <c r="C10" s="29"/>
      <c r="D10" s="4"/>
      <c r="E10" s="24"/>
      <c r="F10" s="24"/>
      <c r="G10" s="24"/>
      <c r="H10" s="25"/>
      <c r="I10" s="24"/>
      <c r="J10" s="26"/>
      <c r="K10" s="27"/>
      <c r="L10" s="114"/>
      <c r="M10" s="18"/>
      <c r="N10" s="18"/>
      <c r="O10" s="18"/>
      <c r="P10" s="23"/>
      <c r="Q10" s="24"/>
      <c r="R10" s="24"/>
      <c r="S10" s="25"/>
      <c r="T10" s="24"/>
      <c r="U10" s="24"/>
      <c r="V10" s="115"/>
      <c r="W10" s="27"/>
      <c r="X10" s="24">
        <v>2016</v>
      </c>
      <c r="Y10" s="24" t="s">
        <v>49</v>
      </c>
      <c r="Z10" s="4" t="s">
        <v>41</v>
      </c>
      <c r="AA10" s="24">
        <v>14</v>
      </c>
      <c r="AB10" s="24">
        <v>5</v>
      </c>
      <c r="AC10" s="24">
        <v>9</v>
      </c>
      <c r="AD10" s="24">
        <v>22</v>
      </c>
      <c r="AE10" s="24">
        <v>72</v>
      </c>
      <c r="AF10" s="46">
        <v>0.58530000000000004</v>
      </c>
      <c r="AG10" s="23">
        <v>123</v>
      </c>
      <c r="AH10" s="18"/>
      <c r="AI10" s="18"/>
      <c r="AJ10" s="18"/>
      <c r="AK10" s="18"/>
      <c r="AL10" s="23"/>
      <c r="AM10" s="24">
        <v>2</v>
      </c>
      <c r="AN10" s="24">
        <v>0</v>
      </c>
      <c r="AO10" s="24">
        <v>1</v>
      </c>
      <c r="AP10" s="24">
        <v>0</v>
      </c>
      <c r="AQ10" s="24">
        <v>2</v>
      </c>
      <c r="AR10" s="116">
        <v>0.222</v>
      </c>
      <c r="AS10" s="2">
        <v>9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4"/>
      <c r="C11" s="29"/>
      <c r="D11" s="4"/>
      <c r="E11" s="24"/>
      <c r="F11" s="24"/>
      <c r="G11" s="24"/>
      <c r="H11" s="25"/>
      <c r="I11" s="24"/>
      <c r="J11" s="26"/>
      <c r="K11" s="27"/>
      <c r="L11" s="114"/>
      <c r="M11" s="18"/>
      <c r="N11" s="18"/>
      <c r="O11" s="18"/>
      <c r="P11" s="23"/>
      <c r="Q11" s="24"/>
      <c r="R11" s="24"/>
      <c r="S11" s="25"/>
      <c r="T11" s="24"/>
      <c r="U11" s="24"/>
      <c r="V11" s="115"/>
      <c r="W11" s="27"/>
      <c r="X11" s="24">
        <v>2017</v>
      </c>
      <c r="Y11" s="24" t="s">
        <v>77</v>
      </c>
      <c r="Z11" s="4" t="s">
        <v>41</v>
      </c>
      <c r="AA11" s="24">
        <v>16</v>
      </c>
      <c r="AB11" s="24">
        <v>2</v>
      </c>
      <c r="AC11" s="24">
        <v>13</v>
      </c>
      <c r="AD11" s="24">
        <v>23</v>
      </c>
      <c r="AE11" s="24">
        <v>57</v>
      </c>
      <c r="AF11" s="46">
        <v>0.53269999999999995</v>
      </c>
      <c r="AG11" s="23">
        <v>107</v>
      </c>
      <c r="AH11" s="18"/>
      <c r="AI11" s="18"/>
      <c r="AJ11" s="18" t="s">
        <v>94</v>
      </c>
      <c r="AK11" s="18"/>
      <c r="AL11" s="23"/>
      <c r="AM11" s="24">
        <v>7</v>
      </c>
      <c r="AN11" s="24">
        <v>0</v>
      </c>
      <c r="AO11" s="24">
        <v>4</v>
      </c>
      <c r="AP11" s="24">
        <v>4</v>
      </c>
      <c r="AQ11" s="24">
        <v>24</v>
      </c>
      <c r="AR11" s="116">
        <v>0.57140000000000002</v>
      </c>
      <c r="AS11" s="40">
        <v>42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24">
        <v>2018</v>
      </c>
      <c r="C12" s="29" t="s">
        <v>95</v>
      </c>
      <c r="D12" s="4" t="s">
        <v>41</v>
      </c>
      <c r="E12" s="24">
        <v>9</v>
      </c>
      <c r="F12" s="24">
        <v>0</v>
      </c>
      <c r="G12" s="24">
        <v>0</v>
      </c>
      <c r="H12" s="25">
        <v>2</v>
      </c>
      <c r="I12" s="24">
        <v>24</v>
      </c>
      <c r="J12" s="46">
        <v>0.52170000000000005</v>
      </c>
      <c r="K12" s="37">
        <v>46</v>
      </c>
      <c r="L12" s="114"/>
      <c r="M12" s="18"/>
      <c r="N12" s="18"/>
      <c r="O12" s="18"/>
      <c r="P12" s="37"/>
      <c r="Q12" s="24">
        <v>2</v>
      </c>
      <c r="R12" s="24">
        <v>0</v>
      </c>
      <c r="S12" s="25">
        <v>0</v>
      </c>
      <c r="T12" s="24">
        <v>0</v>
      </c>
      <c r="U12" s="24">
        <v>2</v>
      </c>
      <c r="V12" s="116">
        <v>0.22220000000000001</v>
      </c>
      <c r="W12" s="23">
        <v>9</v>
      </c>
      <c r="X12" s="24">
        <v>2018</v>
      </c>
      <c r="Y12" s="24" t="s">
        <v>49</v>
      </c>
      <c r="Z12" s="4" t="s">
        <v>96</v>
      </c>
      <c r="AA12" s="24">
        <v>4</v>
      </c>
      <c r="AB12" s="24">
        <v>0</v>
      </c>
      <c r="AC12" s="24">
        <v>0</v>
      </c>
      <c r="AD12" s="24">
        <v>3</v>
      </c>
      <c r="AE12" s="24">
        <v>22</v>
      </c>
      <c r="AF12" s="46">
        <v>0.62849999999999995</v>
      </c>
      <c r="AG12" s="23">
        <v>35</v>
      </c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15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4"/>
      <c r="C13" s="29"/>
      <c r="D13" s="4"/>
      <c r="E13" s="24"/>
      <c r="F13" s="24"/>
      <c r="G13" s="24"/>
      <c r="H13" s="25"/>
      <c r="I13" s="24"/>
      <c r="J13" s="46"/>
      <c r="K13" s="37"/>
      <c r="L13" s="114"/>
      <c r="M13" s="18"/>
      <c r="N13" s="18"/>
      <c r="O13" s="18"/>
      <c r="P13" s="37"/>
      <c r="Q13" s="24"/>
      <c r="R13" s="24"/>
      <c r="S13" s="25"/>
      <c r="T13" s="24"/>
      <c r="U13" s="24"/>
      <c r="V13" s="116"/>
      <c r="W13" s="23"/>
      <c r="X13" s="24">
        <v>2019</v>
      </c>
      <c r="Y13" s="24" t="s">
        <v>75</v>
      </c>
      <c r="Z13" s="4" t="s">
        <v>97</v>
      </c>
      <c r="AA13" s="24">
        <v>15</v>
      </c>
      <c r="AB13" s="24">
        <v>2</v>
      </c>
      <c r="AC13" s="24">
        <v>10</v>
      </c>
      <c r="AD13" s="24">
        <v>8</v>
      </c>
      <c r="AE13" s="24">
        <v>57</v>
      </c>
      <c r="AF13" s="46">
        <v>0.55330000000000001</v>
      </c>
      <c r="AG13" s="27">
        <v>103</v>
      </c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15"/>
      <c r="AS13" s="4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4"/>
      <c r="C14" s="24"/>
      <c r="D14" s="4"/>
      <c r="E14" s="24"/>
      <c r="F14" s="24"/>
      <c r="G14" s="24"/>
      <c r="H14" s="24"/>
      <c r="I14" s="24"/>
      <c r="J14" s="26"/>
      <c r="K14" s="27"/>
      <c r="L14" s="114"/>
      <c r="M14" s="18"/>
      <c r="N14" s="18"/>
      <c r="O14" s="18"/>
      <c r="P14" s="23"/>
      <c r="Q14" s="24"/>
      <c r="R14" s="24"/>
      <c r="S14" s="24"/>
      <c r="T14" s="24"/>
      <c r="U14" s="24"/>
      <c r="V14" s="115"/>
      <c r="W14" s="27"/>
      <c r="X14" s="24">
        <v>2020</v>
      </c>
      <c r="Y14" s="24" t="s">
        <v>95</v>
      </c>
      <c r="Z14" s="4" t="s">
        <v>97</v>
      </c>
      <c r="AA14" s="24">
        <v>1</v>
      </c>
      <c r="AB14" s="24">
        <v>0</v>
      </c>
      <c r="AC14" s="24">
        <v>1</v>
      </c>
      <c r="AD14" s="24">
        <v>0</v>
      </c>
      <c r="AE14" s="24">
        <v>3</v>
      </c>
      <c r="AF14" s="26">
        <v>0.5</v>
      </c>
      <c r="AG14" s="27">
        <v>6</v>
      </c>
      <c r="AH14" s="114"/>
      <c r="AI14" s="18"/>
      <c r="AJ14" s="18"/>
      <c r="AK14" s="18"/>
      <c r="AL14" s="23"/>
      <c r="AM14" s="24"/>
      <c r="AN14" s="24"/>
      <c r="AO14" s="24"/>
      <c r="AP14" s="24"/>
      <c r="AQ14" s="24"/>
      <c r="AR14" s="116"/>
      <c r="AS14" s="23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83" t="s">
        <v>89</v>
      </c>
      <c r="C15" s="71"/>
      <c r="D15" s="70"/>
      <c r="E15" s="69">
        <f>SUM(E4:E14)</f>
        <v>33</v>
      </c>
      <c r="F15" s="69">
        <f>SUM(F4:F14)</f>
        <v>1</v>
      </c>
      <c r="G15" s="69">
        <f>SUM(G4:G14)</f>
        <v>3</v>
      </c>
      <c r="H15" s="69">
        <f>SUM(H4:H14)</f>
        <v>20</v>
      </c>
      <c r="I15" s="69">
        <f>SUM(I4:I14)</f>
        <v>92</v>
      </c>
      <c r="J15" s="117">
        <f>PRODUCT(I15/K15)</f>
        <v>0.59354838709677415</v>
      </c>
      <c r="K15" s="94">
        <f>SUM(K4:K14)</f>
        <v>155</v>
      </c>
      <c r="L15" s="22"/>
      <c r="M15" s="20"/>
      <c r="N15" s="118"/>
      <c r="O15" s="119"/>
      <c r="P15" s="23"/>
      <c r="Q15" s="69">
        <f>SUM(Q4:Q14)</f>
        <v>2</v>
      </c>
      <c r="R15" s="69">
        <f>SUM(R4:R14)</f>
        <v>0</v>
      </c>
      <c r="S15" s="69">
        <f>SUM(S4:S14)</f>
        <v>0</v>
      </c>
      <c r="T15" s="69">
        <f>SUM(T4:T14)</f>
        <v>0</v>
      </c>
      <c r="U15" s="69">
        <f>SUM(U4:U14)</f>
        <v>2</v>
      </c>
      <c r="V15" s="117">
        <f>PRODUCT(U15/W15)</f>
        <v>0.22222222222222221</v>
      </c>
      <c r="W15" s="94">
        <f>SUM(W4:W14)</f>
        <v>9</v>
      </c>
      <c r="X15" s="16" t="s">
        <v>89</v>
      </c>
      <c r="Y15" s="17"/>
      <c r="Z15" s="15"/>
      <c r="AA15" s="69">
        <f>SUM(AA4:AA14)</f>
        <v>97</v>
      </c>
      <c r="AB15" s="69">
        <f>SUM(AB4:AB14)</f>
        <v>21</v>
      </c>
      <c r="AC15" s="69">
        <f>SUM(AC4:AC14)</f>
        <v>56</v>
      </c>
      <c r="AD15" s="69">
        <f>SUM(AD4:AD14)</f>
        <v>158</v>
      </c>
      <c r="AE15" s="69">
        <f>SUM(AE4:AE14)</f>
        <v>471</v>
      </c>
      <c r="AF15" s="117">
        <f>PRODUCT(AE15/AG15)</f>
        <v>0.62055335968379444</v>
      </c>
      <c r="AG15" s="94">
        <f>SUM(AG4:AG14)</f>
        <v>759</v>
      </c>
      <c r="AH15" s="22"/>
      <c r="AI15" s="20"/>
      <c r="AJ15" s="118"/>
      <c r="AK15" s="119"/>
      <c r="AL15" s="23"/>
      <c r="AM15" s="69">
        <f>SUM(AM4:AM14)</f>
        <v>13</v>
      </c>
      <c r="AN15" s="69">
        <f>SUM(AN4:AN14)</f>
        <v>0</v>
      </c>
      <c r="AO15" s="69">
        <f>SUM(AO4:AO14)</f>
        <v>6</v>
      </c>
      <c r="AP15" s="69">
        <f>SUM(AP4:AP14)</f>
        <v>8</v>
      </c>
      <c r="AQ15" s="69">
        <f>SUM(AQ4:AQ14)</f>
        <v>48</v>
      </c>
      <c r="AR15" s="117">
        <f>PRODUCT(AQ15/AS15)</f>
        <v>0.55813953488372092</v>
      </c>
      <c r="AS15" s="113">
        <f>SUM(AS4:AS14)</f>
        <v>86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27"/>
      <c r="L16" s="23"/>
      <c r="M16" s="23"/>
      <c r="N16" s="23"/>
      <c r="O16" s="23"/>
      <c r="P16" s="37"/>
      <c r="Q16" s="37"/>
      <c r="R16" s="40"/>
      <c r="S16" s="37"/>
      <c r="T16" s="37"/>
      <c r="U16" s="23"/>
      <c r="V16" s="23"/>
      <c r="W16" s="27"/>
      <c r="X16" s="37"/>
      <c r="Y16" s="37"/>
      <c r="Z16" s="37"/>
      <c r="AA16" s="37"/>
      <c r="AB16" s="37"/>
      <c r="AC16" s="37"/>
      <c r="AD16" s="37"/>
      <c r="AE16" s="37"/>
      <c r="AF16" s="38"/>
      <c r="AG16" s="27"/>
      <c r="AH16" s="23"/>
      <c r="AI16" s="23"/>
      <c r="AJ16" s="23"/>
      <c r="AK16" s="23"/>
      <c r="AL16" s="37"/>
      <c r="AM16" s="37"/>
      <c r="AN16" s="40"/>
      <c r="AO16" s="37"/>
      <c r="AP16" s="37"/>
      <c r="AQ16" s="23"/>
      <c r="AR16" s="23"/>
      <c r="AS16" s="2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20" t="s">
        <v>90</v>
      </c>
      <c r="C17" s="121"/>
      <c r="D17" s="122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91</v>
      </c>
      <c r="O17" s="18" t="s">
        <v>92</v>
      </c>
      <c r="Q17" s="40"/>
      <c r="R17" s="40" t="s">
        <v>35</v>
      </c>
      <c r="S17" s="40"/>
      <c r="T17" s="66" t="s">
        <v>38</v>
      </c>
      <c r="U17" s="23"/>
      <c r="V17" s="27"/>
      <c r="W17" s="27"/>
      <c r="X17" s="123"/>
      <c r="Y17" s="123"/>
      <c r="Z17" s="123"/>
      <c r="AA17" s="123"/>
      <c r="AB17" s="123"/>
      <c r="AC17" s="40"/>
      <c r="AD17" s="40"/>
      <c r="AE17" s="40"/>
      <c r="AF17" s="37"/>
      <c r="AG17" s="37"/>
      <c r="AH17" s="37"/>
      <c r="AI17" s="37"/>
      <c r="AJ17" s="37"/>
      <c r="AK17" s="37"/>
      <c r="AM17" s="27"/>
      <c r="AN17" s="123"/>
      <c r="AO17" s="123"/>
      <c r="AP17" s="123"/>
      <c r="AQ17" s="123"/>
      <c r="AR17" s="123"/>
      <c r="AS17" s="123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42" t="s">
        <v>12</v>
      </c>
      <c r="C18" s="12"/>
      <c r="D18" s="44"/>
      <c r="E18" s="124">
        <v>11</v>
      </c>
      <c r="F18" s="124">
        <v>0</v>
      </c>
      <c r="G18" s="124">
        <v>0</v>
      </c>
      <c r="H18" s="124">
        <v>5</v>
      </c>
      <c r="I18" s="124">
        <v>20</v>
      </c>
      <c r="J18" s="125">
        <v>0.51300000000000001</v>
      </c>
      <c r="K18" s="37">
        <f>PRODUCT(I18/J18)</f>
        <v>38.98635477582846</v>
      </c>
      <c r="L18" s="126">
        <f>PRODUCT((F18+G18)/E18)</f>
        <v>0</v>
      </c>
      <c r="M18" s="126">
        <f>PRODUCT(H18/E18)</f>
        <v>0.45454545454545453</v>
      </c>
      <c r="N18" s="126">
        <f>PRODUCT((F18+G18+H18)/E18)</f>
        <v>0.45454545454545453</v>
      </c>
      <c r="O18" s="126">
        <f>PRODUCT(I18/E18)</f>
        <v>1.8181818181818181</v>
      </c>
      <c r="Q18" s="40"/>
      <c r="R18" s="40"/>
      <c r="S18" s="40"/>
      <c r="T18" s="37" t="s">
        <v>76</v>
      </c>
      <c r="U18" s="37"/>
      <c r="V18" s="37"/>
      <c r="W18" s="37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40"/>
      <c r="AO18" s="40"/>
      <c r="AP18" s="40"/>
      <c r="AQ18" s="40"/>
      <c r="AR18" s="40"/>
      <c r="AS18" s="40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27" t="s">
        <v>44</v>
      </c>
      <c r="C19" s="128"/>
      <c r="D19" s="129"/>
      <c r="E19" s="124">
        <f>PRODUCT(E15+Q15)</f>
        <v>35</v>
      </c>
      <c r="F19" s="124">
        <f>PRODUCT(F15+R15)</f>
        <v>1</v>
      </c>
      <c r="G19" s="124">
        <f>PRODUCT(G15+S15)</f>
        <v>3</v>
      </c>
      <c r="H19" s="124">
        <f>PRODUCT(H15+T15)</f>
        <v>20</v>
      </c>
      <c r="I19" s="124">
        <f>PRODUCT(I15+U15)</f>
        <v>94</v>
      </c>
      <c r="J19" s="125">
        <v>0</v>
      </c>
      <c r="K19" s="37">
        <f>PRODUCT(K15+W15)</f>
        <v>164</v>
      </c>
      <c r="L19" s="126">
        <f>PRODUCT((F19+G19)/E19)</f>
        <v>0.11428571428571428</v>
      </c>
      <c r="M19" s="126">
        <f>PRODUCT(H19/E19)</f>
        <v>0.5714285714285714</v>
      </c>
      <c r="N19" s="126">
        <f>PRODUCT((F19+G19+H19)/E19)</f>
        <v>0.68571428571428572</v>
      </c>
      <c r="O19" s="126">
        <f>PRODUCT(I19/E19)</f>
        <v>2.6857142857142855</v>
      </c>
      <c r="Q19" s="40"/>
      <c r="R19" s="40"/>
      <c r="S19" s="40"/>
      <c r="T19" s="37" t="s">
        <v>46</v>
      </c>
      <c r="U19" s="37"/>
      <c r="V19" s="37"/>
      <c r="W19" s="37"/>
      <c r="X19" s="37"/>
      <c r="Y19" s="37"/>
      <c r="Z19" s="37"/>
      <c r="AA19" s="37"/>
      <c r="AB19" s="37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32" t="s">
        <v>86</v>
      </c>
      <c r="C20" s="130"/>
      <c r="D20" s="33"/>
      <c r="E20" s="124">
        <f>PRODUCT(AA15+AM15)</f>
        <v>110</v>
      </c>
      <c r="F20" s="124">
        <f>PRODUCT(AB15+AN15)</f>
        <v>21</v>
      </c>
      <c r="G20" s="124">
        <f>PRODUCT(AC15+AO15)</f>
        <v>62</v>
      </c>
      <c r="H20" s="124">
        <f>PRODUCT(AD15+AP15)</f>
        <v>166</v>
      </c>
      <c r="I20" s="124">
        <f>PRODUCT(AE15+AQ15)</f>
        <v>519</v>
      </c>
      <c r="J20" s="125">
        <f>PRODUCT(I20/K20)</f>
        <v>0.61420118343195262</v>
      </c>
      <c r="K20" s="23">
        <f>PRODUCT(AG15+AS15)</f>
        <v>845</v>
      </c>
      <c r="L20" s="126">
        <f>PRODUCT((F20+G20)/E20)</f>
        <v>0.75454545454545452</v>
      </c>
      <c r="M20" s="126">
        <f>PRODUCT(H20/E20)</f>
        <v>1.509090909090909</v>
      </c>
      <c r="N20" s="126">
        <f>PRODUCT((F20+G20+H20)/E20)</f>
        <v>2.2636363636363637</v>
      </c>
      <c r="O20" s="126">
        <f>PRODUCT(I20/E20)</f>
        <v>4.7181818181818178</v>
      </c>
      <c r="Q20" s="40"/>
      <c r="R20" s="40"/>
      <c r="S20" s="37"/>
      <c r="T20" s="37" t="s">
        <v>73</v>
      </c>
      <c r="U20" s="23"/>
      <c r="V20" s="23"/>
      <c r="W20" s="37"/>
      <c r="X20" s="37"/>
      <c r="Y20" s="37"/>
      <c r="Z20" s="37"/>
      <c r="AA20" s="37"/>
      <c r="AB20" s="37"/>
      <c r="AC20" s="40"/>
      <c r="AD20" s="40"/>
      <c r="AE20" s="40"/>
      <c r="AF20" s="40"/>
      <c r="AG20" s="40"/>
      <c r="AH20" s="40"/>
      <c r="AI20" s="40"/>
      <c r="AJ20" s="40"/>
      <c r="AK20" s="37"/>
      <c r="AL20" s="23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31" t="s">
        <v>89</v>
      </c>
      <c r="C21" s="132"/>
      <c r="D21" s="133"/>
      <c r="E21" s="124">
        <f>SUM(E18:E20)</f>
        <v>156</v>
      </c>
      <c r="F21" s="124">
        <f t="shared" ref="F21:I21" si="0">SUM(F18:F20)</f>
        <v>22</v>
      </c>
      <c r="G21" s="124">
        <f t="shared" si="0"/>
        <v>65</v>
      </c>
      <c r="H21" s="124">
        <f t="shared" si="0"/>
        <v>191</v>
      </c>
      <c r="I21" s="124">
        <f t="shared" si="0"/>
        <v>633</v>
      </c>
      <c r="J21" s="125">
        <f>PRODUCT(I21/K21)</f>
        <v>0.60401549802182597</v>
      </c>
      <c r="K21" s="37">
        <f>SUM(K18:K20)</f>
        <v>1047.9863547758284</v>
      </c>
      <c r="L21" s="126">
        <f>PRODUCT((F21+G21)/E21)</f>
        <v>0.55769230769230771</v>
      </c>
      <c r="M21" s="126">
        <f>PRODUCT(H21/E21)</f>
        <v>1.2243589743589745</v>
      </c>
      <c r="N21" s="126">
        <f>PRODUCT((F21+G21+H21)/E21)</f>
        <v>1.7820512820512822</v>
      </c>
      <c r="O21" s="126">
        <f>PRODUCT(I21/E21)</f>
        <v>4.0576923076923075</v>
      </c>
      <c r="Q21" s="23"/>
      <c r="R21" s="23"/>
      <c r="S21" s="23"/>
      <c r="T21" s="66" t="s">
        <v>98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23"/>
      <c r="F22" s="23"/>
      <c r="G22" s="23"/>
      <c r="H22" s="23"/>
      <c r="I22" s="23"/>
      <c r="J22" s="37"/>
      <c r="K22" s="37"/>
      <c r="L22" s="23"/>
      <c r="M22" s="23"/>
      <c r="N22" s="23"/>
      <c r="O22" s="23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40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40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40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40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40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40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40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40"/>
      <c r="AK178" s="37"/>
      <c r="AL178" s="23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40"/>
      <c r="AK179" s="37"/>
      <c r="AL179" s="23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40"/>
      <c r="AK180" s="3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40"/>
      <c r="AK181" s="37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40"/>
      <c r="AK182" s="37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40"/>
      <c r="AK183" s="37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40"/>
      <c r="AK184" s="37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40"/>
      <c r="AK185" s="37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40"/>
      <c r="AK186" s="23"/>
      <c r="AL186" s="23"/>
    </row>
    <row r="187" spans="1:57" x14ac:dyDescent="0.25">
      <c r="R187" s="27"/>
      <c r="S187" s="2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40"/>
    </row>
    <row r="188" spans="1:57" x14ac:dyDescent="0.25">
      <c r="R188" s="27"/>
      <c r="S188" s="2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40"/>
    </row>
    <row r="189" spans="1:57" x14ac:dyDescent="0.25">
      <c r="R189" s="27"/>
      <c r="S189" s="2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40"/>
    </row>
    <row r="190" spans="1:57" x14ac:dyDescent="0.25">
      <c r="L190"/>
      <c r="M190"/>
      <c r="N190"/>
      <c r="O190"/>
      <c r="P190"/>
      <c r="R190" s="27"/>
      <c r="S190" s="2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40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40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</sheetData>
  <sortState ref="X13:AO14">
    <sortCondition ref="X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5" customWidth="1"/>
    <col min="2" max="2" width="27.28515625" style="63" customWidth="1"/>
    <col min="3" max="3" width="21.5703125" style="62" customWidth="1"/>
    <col min="4" max="4" width="10.5703125" style="93" customWidth="1"/>
    <col min="5" max="5" width="10" style="93" customWidth="1"/>
    <col min="6" max="6" width="0.7109375" style="27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62" customWidth="1"/>
    <col min="22" max="22" width="10.5703125" style="62" customWidth="1"/>
    <col min="23" max="23" width="19.7109375" style="93" customWidth="1"/>
    <col min="24" max="24" width="9.7109375" style="62" customWidth="1"/>
    <col min="25" max="30" width="9.140625" style="3"/>
  </cols>
  <sheetData>
    <row r="1" spans="1:30" ht="18.75" x14ac:dyDescent="0.3">
      <c r="A1" s="61"/>
      <c r="B1" s="79" t="s">
        <v>53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80"/>
      <c r="X1" s="74"/>
      <c r="Y1" s="1"/>
      <c r="Z1" s="1"/>
      <c r="AA1" s="1"/>
      <c r="AB1" s="1"/>
      <c r="AC1" s="1"/>
      <c r="AD1" s="1"/>
    </row>
    <row r="2" spans="1:30" x14ac:dyDescent="0.25">
      <c r="A2" s="61"/>
      <c r="B2" s="10" t="s">
        <v>36</v>
      </c>
      <c r="C2" s="8" t="s">
        <v>37</v>
      </c>
      <c r="D2" s="81"/>
      <c r="E2" s="8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5"/>
      <c r="Y2" s="1"/>
      <c r="Z2" s="1"/>
      <c r="AA2" s="1"/>
      <c r="AB2" s="1"/>
      <c r="AC2" s="1"/>
      <c r="AD2" s="1"/>
    </row>
    <row r="3" spans="1:30" x14ac:dyDescent="0.25">
      <c r="A3" s="61"/>
      <c r="B3" s="82" t="s">
        <v>66</v>
      </c>
      <c r="C3" s="22" t="s">
        <v>54</v>
      </c>
      <c r="D3" s="83" t="s">
        <v>55</v>
      </c>
      <c r="E3" s="84" t="s">
        <v>1</v>
      </c>
      <c r="F3" s="23"/>
      <c r="G3" s="69" t="s">
        <v>56</v>
      </c>
      <c r="H3" s="70" t="s">
        <v>57</v>
      </c>
      <c r="I3" s="70" t="s">
        <v>32</v>
      </c>
      <c r="J3" s="17" t="s">
        <v>58</v>
      </c>
      <c r="K3" s="71" t="s">
        <v>59</v>
      </c>
      <c r="L3" s="71" t="s">
        <v>60</v>
      </c>
      <c r="M3" s="69" t="s">
        <v>61</v>
      </c>
      <c r="N3" s="69" t="s">
        <v>31</v>
      </c>
      <c r="O3" s="70" t="s">
        <v>62</v>
      </c>
      <c r="P3" s="69" t="s">
        <v>57</v>
      </c>
      <c r="Q3" s="69" t="s">
        <v>17</v>
      </c>
      <c r="R3" s="69">
        <v>1</v>
      </c>
      <c r="S3" s="69">
        <v>2</v>
      </c>
      <c r="T3" s="69">
        <v>3</v>
      </c>
      <c r="U3" s="69" t="s">
        <v>63</v>
      </c>
      <c r="V3" s="17" t="s">
        <v>22</v>
      </c>
      <c r="W3" s="16" t="s">
        <v>64</v>
      </c>
      <c r="X3" s="16" t="s">
        <v>65</v>
      </c>
      <c r="Y3" s="1"/>
      <c r="Z3" s="1"/>
      <c r="AA3" s="1"/>
      <c r="AB3" s="1"/>
      <c r="AC3" s="1"/>
      <c r="AD3" s="1"/>
    </row>
    <row r="4" spans="1:30" x14ac:dyDescent="0.25">
      <c r="A4" s="64"/>
      <c r="B4" s="85" t="s">
        <v>67</v>
      </c>
      <c r="C4" s="86" t="s">
        <v>68</v>
      </c>
      <c r="D4" s="87" t="s">
        <v>69</v>
      </c>
      <c r="E4" s="106" t="s">
        <v>39</v>
      </c>
      <c r="F4" s="78"/>
      <c r="G4" s="88"/>
      <c r="H4" s="89"/>
      <c r="I4" s="88">
        <v>1</v>
      </c>
      <c r="J4" s="90"/>
      <c r="K4" s="90" t="s">
        <v>71</v>
      </c>
      <c r="L4" s="90"/>
      <c r="M4" s="90">
        <v>1</v>
      </c>
      <c r="N4" s="88"/>
      <c r="O4" s="89"/>
      <c r="P4" s="88"/>
      <c r="Q4" s="107" t="s">
        <v>83</v>
      </c>
      <c r="R4" s="107" t="s">
        <v>83</v>
      </c>
      <c r="S4" s="107"/>
      <c r="T4" s="107"/>
      <c r="U4" s="107"/>
      <c r="V4" s="91">
        <v>0.75</v>
      </c>
      <c r="W4" s="85" t="s">
        <v>70</v>
      </c>
      <c r="X4" s="88">
        <v>1614</v>
      </c>
      <c r="Y4" s="1"/>
      <c r="Z4" s="1"/>
      <c r="AA4" s="1"/>
      <c r="AB4" s="1"/>
      <c r="AC4" s="1"/>
      <c r="AD4" s="1"/>
    </row>
    <row r="5" spans="1:30" x14ac:dyDescent="0.25">
      <c r="A5" s="64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1"/>
      <c r="Z5" s="1"/>
      <c r="AA5" s="1"/>
      <c r="AB5" s="1"/>
      <c r="AC5" s="1"/>
      <c r="AD5" s="1"/>
    </row>
    <row r="6" spans="1:30" x14ac:dyDescent="0.25">
      <c r="A6" s="64"/>
      <c r="B6" s="66"/>
      <c r="C6" s="37"/>
      <c r="D6" s="66"/>
      <c r="E6" s="92"/>
      <c r="G6" s="37"/>
      <c r="H6" s="40"/>
      <c r="I6" s="37"/>
      <c r="J6" s="23"/>
      <c r="K6" s="23"/>
      <c r="L6" s="23"/>
      <c r="M6" s="37"/>
      <c r="N6" s="37"/>
      <c r="O6" s="37"/>
      <c r="P6" s="37"/>
      <c r="Q6" s="37"/>
      <c r="R6" s="37"/>
      <c r="S6" s="37"/>
      <c r="T6" s="37"/>
      <c r="U6" s="37"/>
      <c r="V6" s="37"/>
      <c r="W6" s="66"/>
      <c r="X6" s="37"/>
      <c r="Y6" s="1"/>
      <c r="Z6" s="1"/>
      <c r="AA6" s="1"/>
      <c r="AB6" s="1"/>
      <c r="AC6" s="1"/>
      <c r="AD6" s="1"/>
    </row>
    <row r="7" spans="1:30" x14ac:dyDescent="0.25">
      <c r="A7" s="64"/>
      <c r="B7" s="66"/>
      <c r="C7" s="37"/>
      <c r="D7" s="66"/>
      <c r="E7" s="92"/>
      <c r="G7" s="37"/>
      <c r="H7" s="40"/>
      <c r="I7" s="37"/>
      <c r="J7" s="23"/>
      <c r="K7" s="23"/>
      <c r="L7" s="23"/>
      <c r="M7" s="37"/>
      <c r="N7" s="37"/>
      <c r="O7" s="37"/>
      <c r="P7" s="37"/>
      <c r="Q7" s="37"/>
      <c r="R7" s="37"/>
      <c r="S7" s="37"/>
      <c r="T7" s="37"/>
      <c r="U7" s="37"/>
      <c r="V7" s="37"/>
      <c r="W7" s="66"/>
      <c r="X7" s="37"/>
      <c r="Y7" s="1"/>
      <c r="Z7" s="1"/>
      <c r="AA7" s="1"/>
      <c r="AB7" s="1"/>
      <c r="AC7" s="1"/>
      <c r="AD7" s="1"/>
    </row>
    <row r="8" spans="1:30" x14ac:dyDescent="0.25">
      <c r="A8" s="64"/>
      <c r="B8" s="66"/>
      <c r="C8" s="37"/>
      <c r="D8" s="66"/>
      <c r="E8" s="92"/>
      <c r="G8" s="37"/>
      <c r="H8" s="40"/>
      <c r="I8" s="37"/>
      <c r="J8" s="23"/>
      <c r="K8" s="23"/>
      <c r="L8" s="23"/>
      <c r="M8" s="37"/>
      <c r="N8" s="37"/>
      <c r="O8" s="37"/>
      <c r="P8" s="37"/>
      <c r="Q8" s="37"/>
      <c r="R8" s="37"/>
      <c r="S8" s="37"/>
      <c r="T8" s="37"/>
      <c r="U8" s="37"/>
      <c r="V8" s="37"/>
      <c r="W8" s="66"/>
      <c r="X8" s="37"/>
      <c r="Y8" s="1"/>
      <c r="Z8" s="1"/>
      <c r="AA8" s="1"/>
      <c r="AB8" s="1"/>
      <c r="AC8" s="1"/>
      <c r="AD8" s="1"/>
    </row>
    <row r="9" spans="1:30" x14ac:dyDescent="0.25">
      <c r="A9" s="64"/>
      <c r="B9" s="66"/>
      <c r="C9" s="37"/>
      <c r="D9" s="66"/>
      <c r="E9" s="92"/>
      <c r="G9" s="37"/>
      <c r="H9" s="40"/>
      <c r="I9" s="37"/>
      <c r="J9" s="23"/>
      <c r="K9" s="23"/>
      <c r="L9" s="23"/>
      <c r="M9" s="37"/>
      <c r="N9" s="37"/>
      <c r="O9" s="37"/>
      <c r="P9" s="37"/>
      <c r="Q9" s="37"/>
      <c r="R9" s="37"/>
      <c r="S9" s="37"/>
      <c r="T9" s="37"/>
      <c r="U9" s="37"/>
      <c r="V9" s="37"/>
      <c r="W9" s="66"/>
      <c r="X9" s="37"/>
      <c r="Y9" s="1"/>
      <c r="Z9" s="1"/>
      <c r="AA9" s="1"/>
      <c r="AB9" s="1"/>
      <c r="AC9" s="1"/>
      <c r="AD9" s="1"/>
    </row>
    <row r="10" spans="1:30" x14ac:dyDescent="0.25">
      <c r="A10" s="64"/>
      <c r="B10" s="66"/>
      <c r="C10" s="37"/>
      <c r="D10" s="66"/>
      <c r="E10" s="92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66"/>
      <c r="X10" s="37"/>
      <c r="Y10" s="1"/>
      <c r="Z10" s="1"/>
      <c r="AA10" s="1"/>
      <c r="AB10" s="1"/>
      <c r="AC10" s="1"/>
      <c r="AD10" s="1"/>
    </row>
    <row r="11" spans="1:30" x14ac:dyDescent="0.25">
      <c r="A11" s="64"/>
      <c r="B11" s="66"/>
      <c r="C11" s="37"/>
      <c r="D11" s="66"/>
      <c r="E11" s="92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66"/>
      <c r="X11" s="37"/>
      <c r="Y11" s="1"/>
      <c r="Z11" s="1"/>
      <c r="AA11" s="1"/>
      <c r="AB11" s="1"/>
      <c r="AC11" s="1"/>
      <c r="AD11" s="1"/>
    </row>
    <row r="12" spans="1:30" x14ac:dyDescent="0.25">
      <c r="A12" s="64"/>
      <c r="B12" s="66"/>
      <c r="C12" s="37"/>
      <c r="D12" s="66"/>
      <c r="E12" s="92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66"/>
      <c r="X12" s="37"/>
      <c r="Y12" s="1"/>
      <c r="Z12" s="1"/>
      <c r="AA12" s="1"/>
      <c r="AB12" s="1"/>
      <c r="AC12" s="1"/>
      <c r="AD12" s="1"/>
    </row>
    <row r="13" spans="1:30" x14ac:dyDescent="0.25">
      <c r="A13" s="64"/>
      <c r="B13" s="66"/>
      <c r="C13" s="37"/>
      <c r="D13" s="66"/>
      <c r="E13" s="92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66"/>
      <c r="X13" s="37"/>
      <c r="Y13" s="1"/>
      <c r="Z13" s="1"/>
      <c r="AA13" s="1"/>
      <c r="AB13" s="1"/>
      <c r="AC13" s="1"/>
      <c r="AD13" s="1"/>
    </row>
    <row r="14" spans="1:30" x14ac:dyDescent="0.25">
      <c r="A14" s="64"/>
      <c r="B14" s="66"/>
      <c r="C14" s="37"/>
      <c r="D14" s="66"/>
      <c r="E14" s="92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66"/>
      <c r="X14" s="37"/>
      <c r="Y14" s="1"/>
      <c r="Z14" s="1"/>
      <c r="AA14" s="1"/>
      <c r="AB14" s="1"/>
      <c r="AC14" s="1"/>
      <c r="AD14" s="1"/>
    </row>
    <row r="15" spans="1:30" x14ac:dyDescent="0.25">
      <c r="A15" s="64"/>
      <c r="B15" s="66"/>
      <c r="C15" s="37"/>
      <c r="D15" s="66"/>
      <c r="E15" s="92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66"/>
      <c r="X15" s="37"/>
      <c r="Y15" s="1"/>
      <c r="Z15" s="1"/>
      <c r="AA15" s="1"/>
      <c r="AB15" s="1"/>
      <c r="AC15" s="1"/>
      <c r="AD15" s="1"/>
    </row>
    <row r="16" spans="1:30" x14ac:dyDescent="0.25">
      <c r="A16" s="64"/>
      <c r="B16" s="66"/>
      <c r="C16" s="37"/>
      <c r="D16" s="66"/>
      <c r="E16" s="92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66"/>
      <c r="X16" s="37"/>
      <c r="Y16" s="1"/>
      <c r="Z16" s="1"/>
      <c r="AA16" s="1"/>
      <c r="AB16" s="1"/>
      <c r="AC16" s="1"/>
      <c r="AD16" s="1"/>
    </row>
    <row r="17" spans="1:30" x14ac:dyDescent="0.25">
      <c r="A17" s="64"/>
      <c r="B17" s="66"/>
      <c r="C17" s="37"/>
      <c r="D17" s="66"/>
      <c r="E17" s="92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66"/>
      <c r="X17" s="37"/>
      <c r="Y17" s="1"/>
      <c r="Z17" s="1"/>
      <c r="AA17" s="1"/>
      <c r="AB17" s="1"/>
      <c r="AC17" s="1"/>
      <c r="AD17" s="1"/>
    </row>
    <row r="18" spans="1:30" x14ac:dyDescent="0.25">
      <c r="A18" s="64"/>
      <c r="B18" s="66"/>
      <c r="C18" s="37"/>
      <c r="D18" s="66"/>
      <c r="E18" s="92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66"/>
      <c r="X18" s="37"/>
      <c r="Y18" s="1"/>
      <c r="Z18" s="1"/>
      <c r="AA18" s="1"/>
      <c r="AB18" s="1"/>
      <c r="AC18" s="1"/>
      <c r="AD18" s="1"/>
    </row>
    <row r="19" spans="1:30" x14ac:dyDescent="0.25">
      <c r="A19" s="64"/>
      <c r="B19" s="66"/>
      <c r="C19" s="37"/>
      <c r="D19" s="66"/>
      <c r="E19" s="92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66"/>
      <c r="X19" s="37"/>
      <c r="Y19" s="1"/>
      <c r="Z19" s="1"/>
      <c r="AA19" s="1"/>
      <c r="AB19" s="1"/>
      <c r="AC19" s="1"/>
      <c r="AD19" s="1"/>
    </row>
    <row r="20" spans="1:30" x14ac:dyDescent="0.25">
      <c r="A20" s="64"/>
      <c r="B20" s="66"/>
      <c r="C20" s="37"/>
      <c r="D20" s="66"/>
      <c r="E20" s="92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66"/>
      <c r="X20" s="37"/>
      <c r="Y20" s="1"/>
      <c r="Z20" s="1"/>
      <c r="AA20" s="1"/>
      <c r="AB20" s="1"/>
      <c r="AC20" s="1"/>
      <c r="AD20" s="1"/>
    </row>
    <row r="21" spans="1:30" x14ac:dyDescent="0.25">
      <c r="A21" s="64"/>
      <c r="B21" s="66"/>
      <c r="C21" s="37"/>
      <c r="D21" s="66"/>
      <c r="E21" s="92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66"/>
      <c r="X21" s="37"/>
      <c r="Y21" s="1"/>
      <c r="Z21" s="1"/>
      <c r="AA21" s="1"/>
      <c r="AB21" s="1"/>
      <c r="AC21" s="1"/>
      <c r="AD21" s="1"/>
    </row>
    <row r="22" spans="1:30" x14ac:dyDescent="0.25">
      <c r="A22" s="64"/>
      <c r="B22" s="66"/>
      <c r="C22" s="37"/>
      <c r="D22" s="66"/>
      <c r="E22" s="92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66"/>
      <c r="X22" s="37"/>
      <c r="Y22" s="1"/>
      <c r="Z22" s="1"/>
      <c r="AA22" s="1"/>
      <c r="AB22" s="1"/>
      <c r="AC22" s="1"/>
      <c r="AD22" s="1"/>
    </row>
    <row r="23" spans="1:30" x14ac:dyDescent="0.25">
      <c r="A23" s="64"/>
      <c r="B23" s="66"/>
      <c r="C23" s="37"/>
      <c r="D23" s="66"/>
      <c r="E23" s="92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66"/>
      <c r="X23" s="37"/>
      <c r="Y23" s="1"/>
      <c r="Z23" s="1"/>
      <c r="AA23" s="1"/>
      <c r="AB23" s="1"/>
      <c r="AC23" s="1"/>
      <c r="AD23" s="1"/>
    </row>
    <row r="24" spans="1:30" x14ac:dyDescent="0.25">
      <c r="A24" s="64"/>
      <c r="B24" s="66"/>
      <c r="C24" s="37"/>
      <c r="D24" s="66"/>
      <c r="E24" s="92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66"/>
      <c r="X24" s="37"/>
      <c r="Y24" s="1"/>
      <c r="Z24" s="1"/>
      <c r="AA24" s="1"/>
      <c r="AB24" s="1"/>
      <c r="AC24" s="1"/>
      <c r="AD24" s="1"/>
    </row>
    <row r="25" spans="1:30" x14ac:dyDescent="0.25">
      <c r="A25" s="64"/>
      <c r="B25" s="66"/>
      <c r="C25" s="37"/>
      <c r="D25" s="66"/>
      <c r="E25" s="92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66"/>
      <c r="X25" s="37"/>
      <c r="Y25" s="1"/>
      <c r="Z25" s="1"/>
      <c r="AA25" s="1"/>
      <c r="AB25" s="1"/>
      <c r="AC25" s="1"/>
      <c r="AD25" s="1"/>
    </row>
    <row r="26" spans="1:30" x14ac:dyDescent="0.25">
      <c r="A26" s="64"/>
      <c r="B26" s="66"/>
      <c r="C26" s="37"/>
      <c r="D26" s="66"/>
      <c r="E26" s="92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66"/>
      <c r="X26" s="37"/>
      <c r="Y26" s="1"/>
      <c r="Z26" s="1"/>
      <c r="AA26" s="1"/>
      <c r="AB26" s="1"/>
      <c r="AC26" s="1"/>
      <c r="AD26" s="1"/>
    </row>
    <row r="27" spans="1:30" x14ac:dyDescent="0.25">
      <c r="A27" s="64"/>
      <c r="B27" s="66"/>
      <c r="C27" s="37"/>
      <c r="D27" s="66"/>
      <c r="E27" s="92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66"/>
      <c r="X27" s="37"/>
      <c r="Y27" s="1"/>
      <c r="Z27" s="1"/>
      <c r="AA27" s="1"/>
      <c r="AB27" s="1"/>
      <c r="AC27" s="1"/>
      <c r="AD27" s="1"/>
    </row>
    <row r="28" spans="1:30" x14ac:dyDescent="0.25">
      <c r="A28" s="64"/>
      <c r="B28" s="66"/>
      <c r="C28" s="37"/>
      <c r="D28" s="66"/>
      <c r="E28" s="92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66"/>
      <c r="X28" s="37"/>
      <c r="Y28" s="1"/>
      <c r="Z28" s="1"/>
      <c r="AA28" s="1"/>
      <c r="AB28" s="1"/>
      <c r="AC28" s="1"/>
      <c r="AD28" s="1"/>
    </row>
    <row r="29" spans="1:30" x14ac:dyDescent="0.25">
      <c r="A29" s="64"/>
      <c r="B29" s="66"/>
      <c r="C29" s="37"/>
      <c r="D29" s="66"/>
      <c r="E29" s="92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66"/>
      <c r="X29" s="37"/>
      <c r="Y29" s="1"/>
      <c r="Z29" s="1"/>
      <c r="AA29" s="1"/>
      <c r="AB29" s="1"/>
      <c r="AC29" s="1"/>
      <c r="AD29" s="1"/>
    </row>
    <row r="30" spans="1:30" x14ac:dyDescent="0.25">
      <c r="A30" s="64"/>
      <c r="B30" s="66"/>
      <c r="C30" s="37"/>
      <c r="D30" s="66"/>
      <c r="E30" s="92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66"/>
      <c r="X30" s="37"/>
      <c r="Y30" s="1"/>
      <c r="Z30" s="1"/>
      <c r="AA30" s="1"/>
      <c r="AB30" s="1"/>
      <c r="AC30" s="1"/>
      <c r="AD30" s="1"/>
    </row>
    <row r="31" spans="1:30" x14ac:dyDescent="0.25">
      <c r="A31" s="64"/>
      <c r="B31" s="66"/>
      <c r="C31" s="37"/>
      <c r="D31" s="66"/>
      <c r="E31" s="92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66"/>
      <c r="X31" s="37"/>
      <c r="Y31" s="1"/>
      <c r="Z31" s="1"/>
      <c r="AA31" s="1"/>
      <c r="AB31" s="1"/>
      <c r="AC31" s="1"/>
      <c r="AD31" s="1"/>
    </row>
    <row r="32" spans="1:30" x14ac:dyDescent="0.25">
      <c r="A32" s="64"/>
      <c r="B32" s="66"/>
      <c r="C32" s="37"/>
      <c r="D32" s="66"/>
      <c r="E32" s="92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66"/>
      <c r="X32" s="37"/>
      <c r="Y32" s="1"/>
      <c r="Z32" s="1"/>
      <c r="AA32" s="1"/>
      <c r="AB32" s="1"/>
      <c r="AC32" s="1"/>
      <c r="AD32" s="1"/>
    </row>
    <row r="33" spans="1:30" x14ac:dyDescent="0.25">
      <c r="A33" s="64"/>
      <c r="B33" s="66"/>
      <c r="C33" s="37"/>
      <c r="D33" s="66"/>
      <c r="E33" s="92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66"/>
      <c r="X33" s="37"/>
      <c r="Y33" s="1"/>
      <c r="Z33" s="1"/>
      <c r="AA33" s="1"/>
      <c r="AB33" s="1"/>
      <c r="AC33" s="1"/>
      <c r="AD33" s="1"/>
    </row>
    <row r="34" spans="1:30" x14ac:dyDescent="0.25">
      <c r="A34" s="64"/>
      <c r="B34" s="66"/>
      <c r="C34" s="37"/>
      <c r="D34" s="66"/>
      <c r="E34" s="92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66"/>
      <c r="X34" s="37"/>
      <c r="Y34" s="1"/>
      <c r="Z34" s="1"/>
      <c r="AA34" s="1"/>
      <c r="AB34" s="1"/>
      <c r="AC34" s="1"/>
      <c r="AD34" s="1"/>
    </row>
    <row r="35" spans="1:30" x14ac:dyDescent="0.25">
      <c r="A35" s="64"/>
      <c r="B35" s="66"/>
      <c r="C35" s="37"/>
      <c r="D35" s="66"/>
      <c r="E35" s="92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66"/>
      <c r="X35" s="37"/>
      <c r="Y35" s="1"/>
      <c r="Z35" s="1"/>
      <c r="AA35" s="1"/>
      <c r="AB35" s="1"/>
      <c r="AC35" s="1"/>
      <c r="AD35" s="1"/>
    </row>
    <row r="36" spans="1:30" x14ac:dyDescent="0.25">
      <c r="A36" s="64"/>
      <c r="B36" s="66"/>
      <c r="C36" s="37"/>
      <c r="D36" s="66"/>
      <c r="E36" s="92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66"/>
      <c r="X36" s="37"/>
      <c r="Y36" s="1"/>
      <c r="Z36" s="1"/>
      <c r="AA36" s="1"/>
      <c r="AB36" s="1"/>
      <c r="AC36" s="1"/>
      <c r="AD36" s="1"/>
    </row>
    <row r="37" spans="1:30" x14ac:dyDescent="0.25">
      <c r="A37" s="64"/>
      <c r="B37" s="66"/>
      <c r="C37" s="37"/>
      <c r="D37" s="66"/>
      <c r="E37" s="92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66"/>
      <c r="X37" s="37"/>
      <c r="Y37" s="1"/>
      <c r="Z37" s="1"/>
      <c r="AA37" s="1"/>
      <c r="AB37" s="1"/>
      <c r="AC37" s="1"/>
      <c r="AD37" s="1"/>
    </row>
    <row r="38" spans="1:30" x14ac:dyDescent="0.25">
      <c r="A38" s="64"/>
      <c r="B38" s="66"/>
      <c r="C38" s="37"/>
      <c r="D38" s="66"/>
      <c r="E38" s="92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66"/>
      <c r="X38" s="37"/>
      <c r="Y38" s="1"/>
      <c r="Z38" s="1"/>
      <c r="AA38" s="1"/>
      <c r="AB38" s="1"/>
      <c r="AC38" s="1"/>
      <c r="AD38" s="1"/>
    </row>
    <row r="39" spans="1:30" x14ac:dyDescent="0.25">
      <c r="A39" s="64"/>
      <c r="B39" s="66"/>
      <c r="C39" s="37"/>
      <c r="D39" s="66"/>
      <c r="E39" s="92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66"/>
      <c r="X39" s="37"/>
      <c r="Y39" s="1"/>
      <c r="Z39" s="1"/>
      <c r="AA39" s="1"/>
      <c r="AB39" s="1"/>
      <c r="AC39" s="1"/>
      <c r="AD39" s="1"/>
    </row>
    <row r="40" spans="1:30" x14ac:dyDescent="0.25">
      <c r="A40" s="64"/>
      <c r="B40" s="66"/>
      <c r="C40" s="37"/>
      <c r="D40" s="66"/>
      <c r="E40" s="92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66"/>
      <c r="X40" s="37"/>
      <c r="Y40" s="1"/>
      <c r="Z40" s="1"/>
      <c r="AA40" s="1"/>
      <c r="AB40" s="1"/>
      <c r="AC40" s="1"/>
      <c r="AD40" s="1"/>
    </row>
    <row r="41" spans="1:30" x14ac:dyDescent="0.25">
      <c r="A41" s="64"/>
      <c r="B41" s="66"/>
      <c r="C41" s="37"/>
      <c r="D41" s="66"/>
      <c r="E41" s="92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66"/>
      <c r="X41" s="37"/>
      <c r="Y41" s="1"/>
      <c r="Z41" s="1"/>
      <c r="AA41" s="1"/>
      <c r="AB41" s="1"/>
      <c r="AC41" s="1"/>
      <c r="AD41" s="1"/>
    </row>
    <row r="42" spans="1:30" x14ac:dyDescent="0.25">
      <c r="A42" s="64"/>
      <c r="B42" s="66"/>
      <c r="C42" s="37"/>
      <c r="D42" s="66"/>
      <c r="E42" s="92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66"/>
      <c r="X42" s="37"/>
      <c r="Y42" s="1"/>
      <c r="Z42" s="1"/>
      <c r="AA42" s="1"/>
      <c r="AB42" s="1"/>
      <c r="AC42" s="1"/>
      <c r="AD42" s="1"/>
    </row>
    <row r="43" spans="1:30" x14ac:dyDescent="0.25">
      <c r="A43" s="64"/>
      <c r="B43" s="66"/>
      <c r="C43" s="37"/>
      <c r="D43" s="66"/>
      <c r="E43" s="92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66"/>
      <c r="X43" s="37"/>
      <c r="Y43" s="1"/>
      <c r="Z43" s="1"/>
      <c r="AA43" s="1"/>
      <c r="AB43" s="1"/>
      <c r="AC43" s="1"/>
      <c r="AD43" s="1"/>
    </row>
    <row r="44" spans="1:30" x14ac:dyDescent="0.25">
      <c r="A44" s="64"/>
      <c r="B44" s="66"/>
      <c r="C44" s="37"/>
      <c r="D44" s="66"/>
      <c r="E44" s="92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66"/>
      <c r="X44" s="37"/>
      <c r="Y44" s="1"/>
      <c r="Z44" s="1"/>
      <c r="AA44" s="1"/>
      <c r="AB44" s="1"/>
      <c r="AC44" s="1"/>
      <c r="AD44" s="1"/>
    </row>
    <row r="45" spans="1:30" x14ac:dyDescent="0.25">
      <c r="A45" s="64"/>
      <c r="B45" s="66"/>
      <c r="C45" s="37"/>
      <c r="D45" s="66"/>
      <c r="E45" s="92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66"/>
      <c r="X45" s="37"/>
      <c r="Y45" s="1"/>
      <c r="Z45" s="1"/>
      <c r="AA45" s="1"/>
      <c r="AB45" s="1"/>
      <c r="AC45" s="1"/>
      <c r="AD45" s="1"/>
    </row>
    <row r="46" spans="1:30" x14ac:dyDescent="0.25">
      <c r="A46" s="64"/>
      <c r="B46" s="66"/>
      <c r="C46" s="37"/>
      <c r="D46" s="66"/>
      <c r="E46" s="92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66"/>
      <c r="X46" s="37"/>
      <c r="Y46" s="1"/>
      <c r="Z46" s="1"/>
      <c r="AA46" s="1"/>
      <c r="AB46" s="1"/>
      <c r="AC46" s="1"/>
      <c r="AD46" s="1"/>
    </row>
    <row r="47" spans="1:30" x14ac:dyDescent="0.25">
      <c r="A47" s="64"/>
      <c r="B47" s="66"/>
      <c r="C47" s="37"/>
      <c r="D47" s="66"/>
      <c r="E47" s="92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66"/>
      <c r="X47" s="37"/>
      <c r="Y47" s="1"/>
      <c r="Z47" s="1"/>
      <c r="AA47" s="1"/>
      <c r="AB47" s="1"/>
      <c r="AC47" s="1"/>
      <c r="AD47" s="1"/>
    </row>
    <row r="48" spans="1:30" x14ac:dyDescent="0.25">
      <c r="A48" s="64"/>
      <c r="B48" s="66"/>
      <c r="C48" s="37"/>
      <c r="D48" s="66"/>
      <c r="E48" s="92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66"/>
      <c r="X48" s="37"/>
      <c r="Y48" s="1"/>
      <c r="Z48" s="1"/>
      <c r="AA48" s="1"/>
      <c r="AB48" s="1"/>
      <c r="AC48" s="1"/>
      <c r="AD48" s="1"/>
    </row>
    <row r="49" spans="1:30" x14ac:dyDescent="0.25">
      <c r="A49" s="64"/>
      <c r="B49" s="66"/>
      <c r="C49" s="37"/>
      <c r="D49" s="66"/>
      <c r="E49" s="92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66"/>
      <c r="X49" s="37"/>
      <c r="Y49" s="1"/>
      <c r="Z49" s="1"/>
      <c r="AA49" s="1"/>
      <c r="AB49" s="1"/>
      <c r="AC49" s="1"/>
      <c r="AD49" s="1"/>
    </row>
    <row r="50" spans="1:30" x14ac:dyDescent="0.25">
      <c r="A50" s="64"/>
      <c r="B50" s="66"/>
      <c r="C50" s="37"/>
      <c r="D50" s="66"/>
      <c r="E50" s="92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66"/>
      <c r="X50" s="37"/>
      <c r="Y50" s="1"/>
      <c r="Z50" s="1"/>
      <c r="AA50" s="1"/>
      <c r="AB50" s="1"/>
      <c r="AC50" s="1"/>
      <c r="AD50" s="1"/>
    </row>
    <row r="51" spans="1:30" x14ac:dyDescent="0.25">
      <c r="A51" s="64"/>
      <c r="B51" s="66"/>
      <c r="C51" s="37"/>
      <c r="D51" s="66"/>
      <c r="E51" s="92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66"/>
      <c r="X51" s="37"/>
      <c r="Y51" s="1"/>
      <c r="Z51" s="1"/>
      <c r="AA51" s="1"/>
      <c r="AB51" s="1"/>
      <c r="AC51" s="1"/>
      <c r="AD51" s="1"/>
    </row>
    <row r="52" spans="1:30" x14ac:dyDescent="0.25">
      <c r="A52" s="64"/>
      <c r="B52" s="66"/>
      <c r="C52" s="37"/>
      <c r="D52" s="66"/>
      <c r="E52" s="92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66"/>
      <c r="X52" s="37"/>
      <c r="Y52" s="1"/>
      <c r="Z52" s="1"/>
      <c r="AA52" s="1"/>
      <c r="AB52" s="1"/>
      <c r="AC52" s="1"/>
      <c r="AD52" s="1"/>
    </row>
    <row r="53" spans="1:30" x14ac:dyDescent="0.25">
      <c r="A53" s="64"/>
      <c r="B53" s="66"/>
      <c r="C53" s="37"/>
      <c r="D53" s="66"/>
      <c r="E53" s="92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66"/>
      <c r="X53" s="37"/>
      <c r="Y53" s="1"/>
      <c r="Z53" s="1"/>
      <c r="AA53" s="1"/>
      <c r="AB53" s="1"/>
      <c r="AC53" s="1"/>
      <c r="AD53" s="1"/>
    </row>
    <row r="54" spans="1:30" x14ac:dyDescent="0.25">
      <c r="A54" s="64"/>
      <c r="B54" s="66"/>
      <c r="C54" s="37"/>
      <c r="D54" s="66"/>
      <c r="E54" s="92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66"/>
      <c r="X54" s="37"/>
      <c r="Y54" s="1"/>
      <c r="Z54" s="1"/>
      <c r="AA54" s="1"/>
      <c r="AB54" s="1"/>
      <c r="AC54" s="1"/>
      <c r="AD54" s="1"/>
    </row>
    <row r="55" spans="1:30" x14ac:dyDescent="0.25">
      <c r="A55" s="64"/>
      <c r="B55" s="66"/>
      <c r="C55" s="37"/>
      <c r="D55" s="66"/>
      <c r="E55" s="92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66"/>
      <c r="X55" s="37"/>
      <c r="Y55" s="1"/>
      <c r="Z55" s="1"/>
      <c r="AA55" s="1"/>
      <c r="AB55" s="1"/>
      <c r="AC55" s="1"/>
      <c r="AD55" s="1"/>
    </row>
    <row r="56" spans="1:30" x14ac:dyDescent="0.25">
      <c r="A56" s="64"/>
      <c r="B56" s="66"/>
      <c r="C56" s="37"/>
      <c r="D56" s="66"/>
      <c r="E56" s="92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66"/>
      <c r="X56" s="37"/>
      <c r="Y56" s="1"/>
      <c r="Z56" s="1"/>
      <c r="AA56" s="1"/>
      <c r="AB56" s="1"/>
      <c r="AC56" s="1"/>
      <c r="AD56" s="1"/>
    </row>
    <row r="57" spans="1:30" x14ac:dyDescent="0.25">
      <c r="A57" s="64"/>
      <c r="B57" s="66"/>
      <c r="C57" s="37"/>
      <c r="D57" s="66"/>
      <c r="E57" s="92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66"/>
      <c r="X57" s="37"/>
      <c r="Y57" s="1"/>
      <c r="Z57" s="1"/>
      <c r="AA57" s="1"/>
      <c r="AB57" s="1"/>
      <c r="AC57" s="1"/>
      <c r="AD57" s="1"/>
    </row>
    <row r="58" spans="1:30" x14ac:dyDescent="0.25">
      <c r="A58" s="64"/>
      <c r="B58" s="66"/>
      <c r="C58" s="37"/>
      <c r="D58" s="66"/>
      <c r="E58" s="92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66"/>
      <c r="X58" s="37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2020-08-31T16:48:47Z</dcterms:modified>
</cp:coreProperties>
</file>