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6" i="2" l="1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F13" i="2"/>
  <c r="F17" i="2" s="1"/>
  <c r="E13" i="2"/>
  <c r="E17" i="2" s="1"/>
  <c r="O17" i="2" l="1"/>
  <c r="G19" i="2"/>
  <c r="M18" i="2"/>
  <c r="E19" i="2"/>
  <c r="O18" i="2"/>
  <c r="F19" i="2"/>
  <c r="N17" i="2"/>
  <c r="L17" i="2"/>
  <c r="H19" i="2"/>
  <c r="M17" i="2"/>
  <c r="N18" i="2"/>
  <c r="L18" i="2"/>
  <c r="I19" i="2"/>
  <c r="M19" i="2" l="1"/>
  <c r="N19" i="2"/>
  <c r="L19" i="2"/>
</calcChain>
</file>

<file path=xl/sharedStrings.xml><?xml version="1.0" encoding="utf-8"?>
<sst xmlns="http://schemas.openxmlformats.org/spreadsheetml/2006/main" count="87" uniqueCount="41">
  <si>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</si>
  <si>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</si>
  <si>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</si>
  <si>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</si>
  <si>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</si>
  <si>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</si>
  <si>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</si>
  <si>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</si>
  <si>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</si>
  <si>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</si>
  <si>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</si>
  <si>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</si>
  <si>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</si>
  <si>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</si>
  <si>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</si>
  <si>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9.</t>
  </si>
  <si>
    <t>YK</t>
  </si>
  <si>
    <t>12.</t>
  </si>
  <si>
    <t>11.</t>
  </si>
  <si>
    <t>10.12.1968</t>
  </si>
  <si>
    <t>Mikko Saloranta</t>
  </si>
  <si>
    <t>1.</t>
  </si>
  <si>
    <t>3.</t>
  </si>
  <si>
    <t>Pilke</t>
  </si>
  <si>
    <t>Pilke = Reisjärven Pilke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</si>
  <si>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</si>
  <si>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</si>
  <si>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</si>
  <si>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</si>
  <si>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</si>
  <si>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</si>
  <si>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</si>
  <si>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</si>
  <si>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</si>
  <si>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</si>
  <si>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HPH = Hämeen Pesä-Haukat  (1995)</t>
  </si>
  <si>
    <t>RaRa = Rantsilan Raikas  (1934)</t>
  </si>
  <si>
    <t>8.</t>
  </si>
  <si>
    <t>RaRa</t>
  </si>
  <si>
    <t>7.</t>
  </si>
  <si>
    <t>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</si>
</sst>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40" t="s">
        <v>27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6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1986</v>
      </c>
      <c r="Y4" s="22" t="s">
        <v>37</v>
      </c>
      <c r="Z4" s="70" t="s">
        <v>38</v>
      </c>
      <c r="AA4" s="22">
        <v>1</v>
      </c>
      <c r="AB4" s="22">
        <v>0</v>
      </c>
      <c r="AC4" s="22">
        <v>0</v>
      </c>
      <c r="AD4" s="22">
        <v>0</v>
      </c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6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/>
      <c r="Y5" s="36"/>
      <c r="Z5" s="44"/>
      <c r="AA5" s="22"/>
      <c r="AB5" s="22"/>
      <c r="AC5" s="22"/>
      <c r="AD5" s="35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6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1992</v>
      </c>
      <c r="Y6" s="22" t="s">
        <v>15</v>
      </c>
      <c r="Z6" s="71" t="s">
        <v>23</v>
      </c>
      <c r="AA6" s="22">
        <v>22</v>
      </c>
      <c r="AB6" s="22">
        <v>0</v>
      </c>
      <c r="AC6" s="22">
        <v>4</v>
      </c>
      <c r="AD6" s="22">
        <v>21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6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1993</v>
      </c>
      <c r="Y7" s="22" t="s">
        <v>21</v>
      </c>
      <c r="Z7" s="71" t="s">
        <v>16</v>
      </c>
      <c r="AA7" s="22">
        <v>22</v>
      </c>
      <c r="AB7" s="22">
        <v>0</v>
      </c>
      <c r="AC7" s="22">
        <v>26</v>
      </c>
      <c r="AD7" s="22">
        <v>30</v>
      </c>
      <c r="AE7" s="22"/>
      <c r="AF7" s="28"/>
      <c r="AG7" s="18"/>
      <c r="AH7" s="11"/>
      <c r="AI7" s="11"/>
      <c r="AJ7" s="13" t="s">
        <v>39</v>
      </c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1994</v>
      </c>
      <c r="C8" s="22" t="s">
        <v>15</v>
      </c>
      <c r="D8" s="44" t="s">
        <v>16</v>
      </c>
      <c r="E8" s="22">
        <v>28</v>
      </c>
      <c r="F8" s="22">
        <v>1</v>
      </c>
      <c r="G8" s="22">
        <v>18</v>
      </c>
      <c r="H8" s="22">
        <v>19</v>
      </c>
      <c r="I8" s="22">
        <v>129</v>
      </c>
      <c r="J8" s="22"/>
      <c r="K8" s="21"/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/>
      <c r="Y8" s="36"/>
      <c r="Z8" s="44"/>
      <c r="AA8" s="22"/>
      <c r="AB8" s="22"/>
      <c r="AC8" s="22"/>
      <c r="AD8" s="35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1995</v>
      </c>
      <c r="C9" s="22" t="s">
        <v>17</v>
      </c>
      <c r="D9" s="44" t="s">
        <v>16</v>
      </c>
      <c r="E9" s="22">
        <v>22</v>
      </c>
      <c r="F9" s="22">
        <v>1</v>
      </c>
      <c r="G9" s="22">
        <v>10</v>
      </c>
      <c r="H9" s="22">
        <v>9</v>
      </c>
      <c r="I9" s="22">
        <v>105</v>
      </c>
      <c r="J9" s="22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/>
      <c r="Y9" s="36"/>
      <c r="Z9" s="44"/>
      <c r="AA9" s="22"/>
      <c r="AB9" s="22"/>
      <c r="AC9" s="22"/>
      <c r="AD9" s="35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2"/>
      <c r="D10" s="44"/>
      <c r="E10" s="22"/>
      <c r="F10" s="22"/>
      <c r="G10" s="22"/>
      <c r="H10" s="22"/>
      <c r="I10" s="22"/>
      <c r="J10" s="22"/>
      <c r="K10" s="21"/>
      <c r="L10" s="46"/>
      <c r="M10" s="13"/>
      <c r="N10" s="13"/>
      <c r="O10" s="13"/>
      <c r="P10" s="18"/>
      <c r="Q10" s="22"/>
      <c r="R10" s="22"/>
      <c r="S10" s="35"/>
      <c r="T10" s="22"/>
      <c r="U10" s="22"/>
      <c r="V10" s="47"/>
      <c r="W10" s="21"/>
      <c r="X10" s="22">
        <v>1996</v>
      </c>
      <c r="Y10" s="36" t="s">
        <v>22</v>
      </c>
      <c r="Z10" s="44" t="s">
        <v>16</v>
      </c>
      <c r="AA10" s="22"/>
      <c r="AB10" s="22"/>
      <c r="AC10" s="22"/>
      <c r="AD10" s="35"/>
      <c r="AE10" s="22"/>
      <c r="AF10" s="45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2"/>
      <c r="D11" s="44"/>
      <c r="E11" s="22"/>
      <c r="F11" s="22"/>
      <c r="G11" s="22"/>
      <c r="H11" s="22"/>
      <c r="I11" s="22"/>
      <c r="J11" s="22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>
        <v>1997</v>
      </c>
      <c r="Y11" s="36" t="s">
        <v>21</v>
      </c>
      <c r="Z11" s="44" t="s">
        <v>16</v>
      </c>
      <c r="AA11" s="22"/>
      <c r="AB11" s="22"/>
      <c r="AC11" s="22"/>
      <c r="AD11" s="35"/>
      <c r="AE11" s="22"/>
      <c r="AF11" s="45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1998</v>
      </c>
      <c r="C12" s="22" t="s">
        <v>18</v>
      </c>
      <c r="D12" s="44" t="s">
        <v>40</v>
      </c>
      <c r="E12" s="22">
        <v>24</v>
      </c>
      <c r="F12" s="22">
        <v>0</v>
      </c>
      <c r="G12" s="22">
        <v>11</v>
      </c>
      <c r="H12" s="22">
        <v>9</v>
      </c>
      <c r="I12" s="22">
        <v>89</v>
      </c>
      <c r="J12" s="22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/>
      <c r="Y12" s="36"/>
      <c r="Z12" s="44"/>
      <c r="AA12" s="22"/>
      <c r="AB12" s="22"/>
      <c r="AC12" s="22"/>
      <c r="AD12" s="35"/>
      <c r="AE12" s="22"/>
      <c r="AF12" s="45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49" t="s">
        <v>30</v>
      </c>
      <c r="C13" s="50"/>
      <c r="D13" s="51"/>
      <c r="E13" s="52">
        <f>SUM(E4:E12)</f>
        <v>74</v>
      </c>
      <c r="F13" s="52">
        <f>SUM(F4:F12)</f>
        <v>2</v>
      </c>
      <c r="G13" s="52">
        <f>SUM(G4:G12)</f>
        <v>39</v>
      </c>
      <c r="H13" s="52">
        <f>SUM(H4:H12)</f>
        <v>37</v>
      </c>
      <c r="I13" s="52">
        <f>SUM(I4:I12)</f>
        <v>323</v>
      </c>
      <c r="J13" s="53">
        <v>0</v>
      </c>
      <c r="K13" s="39">
        <f>SUM(K4:K12)</f>
        <v>0</v>
      </c>
      <c r="L13" s="17"/>
      <c r="M13" s="15"/>
      <c r="N13" s="54"/>
      <c r="O13" s="55"/>
      <c r="P13" s="18"/>
      <c r="Q13" s="52">
        <f>SUM(Q4:Q12)</f>
        <v>0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0</v>
      </c>
      <c r="V13" s="23">
        <v>0</v>
      </c>
      <c r="W13" s="39">
        <f>SUM(W4:W12)</f>
        <v>0</v>
      </c>
      <c r="X13" s="11" t="s">
        <v>30</v>
      </c>
      <c r="Y13" s="12"/>
      <c r="Z13" s="10"/>
      <c r="AA13" s="52">
        <f>SUM(AA4:AA12)</f>
        <v>45</v>
      </c>
      <c r="AB13" s="52">
        <f>SUM(AB4:AB12)</f>
        <v>0</v>
      </c>
      <c r="AC13" s="52">
        <f>SUM(AC4:AC12)</f>
        <v>30</v>
      </c>
      <c r="AD13" s="52">
        <f>SUM(AD4:AD12)</f>
        <v>51</v>
      </c>
      <c r="AE13" s="52">
        <f>SUM(AE4:AE12)</f>
        <v>0</v>
      </c>
      <c r="AF13" s="53">
        <v>0</v>
      </c>
      <c r="AG13" s="39">
        <f>SUM(AG4:AG12)</f>
        <v>0</v>
      </c>
      <c r="AH13" s="17"/>
      <c r="AI13" s="15"/>
      <c r="AJ13" s="54"/>
      <c r="AK13" s="55"/>
      <c r="AL13" s="18"/>
      <c r="AM13" s="52">
        <f>SUM(AM4:AM12)</f>
        <v>0</v>
      </c>
      <c r="AN13" s="52">
        <f>SUM(AN4:AN12)</f>
        <v>0</v>
      </c>
      <c r="AO13" s="52">
        <f>SUM(AO4:AO12)</f>
        <v>0</v>
      </c>
      <c r="AP13" s="52">
        <f>SUM(AP4:AP12)</f>
        <v>0</v>
      </c>
      <c r="AQ13" s="52">
        <f>SUM(AQ4:AQ12)</f>
        <v>0</v>
      </c>
      <c r="AR13" s="53">
        <v>0</v>
      </c>
      <c r="AS13" s="43">
        <f>SUM(AS4:AS12)</f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6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6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7" t="s">
        <v>31</v>
      </c>
      <c r="C15" s="58"/>
      <c r="D15" s="59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32</v>
      </c>
      <c r="O15" s="13" t="s">
        <v>33</v>
      </c>
      <c r="Q15" s="25"/>
      <c r="R15" s="25" t="s">
        <v>12</v>
      </c>
      <c r="S15" s="25"/>
      <c r="T15" s="60" t="s">
        <v>36</v>
      </c>
      <c r="U15" s="18"/>
      <c r="V15" s="21"/>
      <c r="W15" s="21"/>
      <c r="X15" s="61"/>
      <c r="Y15" s="61"/>
      <c r="Z15" s="61"/>
      <c r="AA15" s="61"/>
      <c r="AB15" s="61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61"/>
      <c r="AO15" s="61"/>
      <c r="AP15" s="61"/>
      <c r="AQ15" s="61"/>
      <c r="AR15" s="61"/>
      <c r="AS15" s="6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34</v>
      </c>
      <c r="C16" s="7"/>
      <c r="D16" s="27"/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3">
        <v>0</v>
      </c>
      <c r="K16" s="24" t="e">
        <f>PRODUCT(I16/J16)</f>
        <v>#DIV/0!</v>
      </c>
      <c r="L16" s="64">
        <v>0</v>
      </c>
      <c r="M16" s="64">
        <v>0</v>
      </c>
      <c r="N16" s="64">
        <v>0</v>
      </c>
      <c r="O16" s="64">
        <v>0</v>
      </c>
      <c r="Q16" s="25"/>
      <c r="R16" s="25"/>
      <c r="S16" s="25"/>
      <c r="T16" s="60" t="s">
        <v>24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5" t="s">
        <v>13</v>
      </c>
      <c r="C17" s="66"/>
      <c r="D17" s="34"/>
      <c r="E17" s="62">
        <f>PRODUCT(E13+Q13)</f>
        <v>74</v>
      </c>
      <c r="F17" s="62">
        <f>PRODUCT(F13+R13)</f>
        <v>2</v>
      </c>
      <c r="G17" s="62">
        <f>PRODUCT(G13+S13)</f>
        <v>39</v>
      </c>
      <c r="H17" s="62">
        <f>PRODUCT(H13+T13)</f>
        <v>37</v>
      </c>
      <c r="I17" s="62">
        <f>PRODUCT(I13+U13)</f>
        <v>323</v>
      </c>
      <c r="J17" s="63">
        <v>0</v>
      </c>
      <c r="K17" s="24">
        <f>PRODUCT(K13+W13)</f>
        <v>0</v>
      </c>
      <c r="L17" s="64">
        <f>PRODUCT((F17+G17)/E17)</f>
        <v>0.55405405405405406</v>
      </c>
      <c r="M17" s="64">
        <f>PRODUCT(H17/E17)</f>
        <v>0.5</v>
      </c>
      <c r="N17" s="64">
        <f>PRODUCT((F17+G17+H17)/E17)</f>
        <v>1.0540540540540539</v>
      </c>
      <c r="O17" s="64">
        <f>PRODUCT(I17/E17)</f>
        <v>4.3648648648648649</v>
      </c>
      <c r="Q17" s="25"/>
      <c r="R17" s="25"/>
      <c r="S17" s="25"/>
      <c r="T17" s="60" t="s">
        <v>14</v>
      </c>
      <c r="U17" s="24"/>
      <c r="V17" s="24"/>
      <c r="W17" s="24"/>
      <c r="X17" s="24"/>
      <c r="Y17" s="24"/>
      <c r="Z17" s="24"/>
      <c r="AA17" s="24"/>
      <c r="AB17" s="24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27</v>
      </c>
      <c r="C18" s="19"/>
      <c r="D18" s="29"/>
      <c r="E18" s="62">
        <f>PRODUCT(AA13+AM13)</f>
        <v>45</v>
      </c>
      <c r="F18" s="62">
        <f>PRODUCT(AB13+AN13)</f>
        <v>0</v>
      </c>
      <c r="G18" s="62">
        <f>PRODUCT(AC13+AO13)</f>
        <v>30</v>
      </c>
      <c r="H18" s="62">
        <f>PRODUCT(AD13+AP13)</f>
        <v>51</v>
      </c>
      <c r="I18" s="62">
        <f>PRODUCT(AE13+AQ13)</f>
        <v>0</v>
      </c>
      <c r="J18" s="63">
        <v>0</v>
      </c>
      <c r="K18" s="18">
        <f>PRODUCT(AG13+AS13)</f>
        <v>0</v>
      </c>
      <c r="L18" s="64">
        <f>PRODUCT((F18+G18)/E18)</f>
        <v>0.66666666666666663</v>
      </c>
      <c r="M18" s="64">
        <f>PRODUCT(H18/E18)</f>
        <v>1.1333333333333333</v>
      </c>
      <c r="N18" s="64">
        <f>PRODUCT((F18+G18+H18)/E18)</f>
        <v>1.8</v>
      </c>
      <c r="O18" s="64">
        <f>PRODUCT(I18/E18)</f>
        <v>0</v>
      </c>
      <c r="Q18" s="25"/>
      <c r="R18" s="25"/>
      <c r="S18" s="24"/>
      <c r="T18" s="60" t="s">
        <v>35</v>
      </c>
      <c r="U18" s="18"/>
      <c r="V18" s="18"/>
      <c r="W18" s="24"/>
      <c r="X18" s="24"/>
      <c r="Y18" s="24"/>
      <c r="Z18" s="24"/>
      <c r="AA18" s="24"/>
      <c r="AB18" s="24"/>
      <c r="AC18" s="25"/>
      <c r="AD18" s="25"/>
      <c r="AE18" s="25"/>
      <c r="AF18" s="25"/>
      <c r="AG18" s="25"/>
      <c r="AH18" s="25"/>
      <c r="AI18" s="25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7" t="s">
        <v>30</v>
      </c>
      <c r="C19" s="68"/>
      <c r="D19" s="69"/>
      <c r="E19" s="62">
        <f>SUM(E16:E18)</f>
        <v>119</v>
      </c>
      <c r="F19" s="62">
        <f t="shared" ref="F19:I19" si="0">SUM(F16:F18)</f>
        <v>2</v>
      </c>
      <c r="G19" s="62">
        <f t="shared" si="0"/>
        <v>69</v>
      </c>
      <c r="H19" s="62">
        <f t="shared" si="0"/>
        <v>88</v>
      </c>
      <c r="I19" s="62">
        <f t="shared" si="0"/>
        <v>323</v>
      </c>
      <c r="J19" s="63">
        <v>0</v>
      </c>
      <c r="K19" s="24" t="e">
        <f>SUM(K16:K18)</f>
        <v>#DIV/0!</v>
      </c>
      <c r="L19" s="64">
        <f>PRODUCT((F19+G19)/E19)</f>
        <v>0.59663865546218486</v>
      </c>
      <c r="M19" s="64">
        <f>PRODUCT(H19/E19)</f>
        <v>0.73949579831932777</v>
      </c>
      <c r="N19" s="64">
        <f>PRODUCT((F19+G19+H19)/E19)</f>
        <v>1.3361344537815125</v>
      </c>
      <c r="O19" s="64">
        <v>4.3600000000000003</v>
      </c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5"/>
      <c r="AH178" s="25"/>
      <c r="AI178" s="25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5"/>
      <c r="AH179" s="25"/>
      <c r="AI179" s="25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5"/>
      <c r="AH180" s="25"/>
      <c r="AI180" s="25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5"/>
      <c r="AH181" s="25"/>
      <c r="AI181" s="25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5"/>
      <c r="AH182" s="25"/>
      <c r="AI182" s="25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5"/>
      <c r="AH183" s="25"/>
      <c r="AI183" s="25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25"/>
      <c r="AH184" s="25"/>
      <c r="AI184" s="25"/>
      <c r="AJ184" s="25"/>
      <c r="AK184" s="18"/>
      <c r="AL184" s="18"/>
    </row>
    <row r="185" spans="12:57" x14ac:dyDescent="0.25"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25"/>
      <c r="AH185" s="25"/>
      <c r="AI185" s="25"/>
      <c r="AJ185" s="25"/>
    </row>
    <row r="186" spans="12:57" x14ac:dyDescent="0.25"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25"/>
      <c r="AH186" s="25"/>
      <c r="AI186" s="25"/>
      <c r="AJ186" s="25"/>
    </row>
    <row r="187" spans="12:57" x14ac:dyDescent="0.25"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2018-12-28T23:28:27Z</dcterms:modified>
</cp:coreProperties>
</file>