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1" i="3" l="1"/>
  <c r="O14" i="3" l="1"/>
  <c r="N14" i="3"/>
  <c r="M14" i="3"/>
  <c r="L14" i="3"/>
  <c r="AG8" i="3"/>
  <c r="AG11" i="3" s="1"/>
  <c r="K16" i="3" s="1"/>
  <c r="K14" i="3"/>
  <c r="AS11" i="3"/>
  <c r="AQ11" i="3"/>
  <c r="AR11" i="3" s="1"/>
  <c r="AP11" i="3"/>
  <c r="AO11" i="3"/>
  <c r="AN11" i="3"/>
  <c r="AM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I17" i="3" l="1"/>
  <c r="O17" i="3" s="1"/>
  <c r="O15" i="3"/>
  <c r="J15" i="3"/>
  <c r="N15" i="3"/>
  <c r="L15" i="3"/>
  <c r="M15" i="3"/>
  <c r="K17" i="3"/>
  <c r="F16" i="3"/>
  <c r="H16" i="3"/>
  <c r="H17" i="3" s="1"/>
  <c r="M17" i="3" s="1"/>
  <c r="F17" i="3"/>
  <c r="L17" i="3" s="1"/>
  <c r="J17" i="3"/>
  <c r="O16" i="3"/>
  <c r="J16" i="3"/>
  <c r="N16" i="3"/>
  <c r="L16" i="3"/>
  <c r="M16" i="3"/>
  <c r="AF11" i="3"/>
  <c r="Y17" i="1"/>
  <c r="I23" i="1" s="1"/>
  <c r="N23" i="1" s="1"/>
  <c r="Z17" i="1" s="1"/>
  <c r="X17" i="1"/>
  <c r="H23" i="1" s="1"/>
  <c r="W17" i="1"/>
  <c r="G23" i="1" s="1"/>
  <c r="V17" i="1"/>
  <c r="F23" i="1" s="1"/>
  <c r="U17" i="1"/>
  <c r="E23" i="1" s="1"/>
  <c r="N17" i="3" l="1"/>
  <c r="K23" i="1"/>
  <c r="L23" i="1"/>
  <c r="M23" i="1"/>
  <c r="O22" i="1"/>
  <c r="O25" i="1" s="1"/>
  <c r="O26" i="1" s="1"/>
  <c r="AQ17" i="1"/>
  <c r="AP17" i="1"/>
  <c r="AO17" i="1"/>
  <c r="AN17" i="1"/>
  <c r="AM17" i="1"/>
  <c r="AL17" i="1"/>
  <c r="O17" i="1"/>
  <c r="M17" i="1"/>
  <c r="L17" i="1"/>
  <c r="K17" i="1"/>
  <c r="J17" i="1"/>
  <c r="I17" i="1"/>
  <c r="I22" i="1" s="1"/>
  <c r="H17" i="1"/>
  <c r="H22" i="1" s="1"/>
  <c r="G17" i="1"/>
  <c r="G22" i="1" s="1"/>
  <c r="G25" i="1" s="1"/>
  <c r="F17" i="1"/>
  <c r="F22" i="1" s="1"/>
  <c r="E17" i="1"/>
  <c r="E22" i="1" s="1"/>
  <c r="E25" i="1" s="1"/>
  <c r="N17" i="1" l="1"/>
  <c r="N22" i="1" s="1"/>
  <c r="F25" i="1"/>
  <c r="K25" i="1" s="1"/>
  <c r="K22" i="1"/>
  <c r="L22" i="1"/>
  <c r="H25" i="1"/>
  <c r="L25" i="1" s="1"/>
  <c r="I25" i="1"/>
  <c r="M22" i="1"/>
  <c r="D19" i="1"/>
  <c r="N25" i="1" l="1"/>
  <c r="M25" i="1"/>
</calcChain>
</file>

<file path=xl/sharedStrings.xml><?xml version="1.0" encoding="utf-8"?>
<sst xmlns="http://schemas.openxmlformats.org/spreadsheetml/2006/main" count="266" uniqueCount="121">
  <si>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</si>
  <si>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</si>
  <si>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</si>
  <si>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</si>
  <si>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</si>
  <si>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</si>
  <si>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</si>
  <si>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</si>
  <si>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</si>
  <si>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</si>
  <si>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</si>
  <si>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</si>
  <si>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</si>
  <si>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</si>
  <si>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</si>
  <si>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</si>
  <si>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</si>
  <si>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</si>
  <si>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</si>
  <si>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</si>
  <si>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</si>
  <si>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</si>
  <si>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</si>
  <si>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</si>
  <si>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</si>
  <si>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</si>
  <si>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</si>
  <si>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</si>
  <si>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</si>
  <si>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</si>
  <si>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</si>
  <si>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</si>
  <si>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</si>
  <si>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</si>
  <si>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</si>
  <si>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</si>
  <si>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</si>
  <si>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Seurat</t>
  </si>
  <si>
    <t>5.</t>
  </si>
  <si>
    <t>Tuukka Sarkkinen</t>
  </si>
  <si>
    <t>1.11.1999   Pattijoki</t>
  </si>
  <si>
    <t>12.05. 2015  Kiri - PattU  1-0  (2-1, 3-3)</t>
  </si>
  <si>
    <t>15 v   7 kk 11 pv</t>
  </si>
  <si>
    <t>5.  ottelu</t>
  </si>
  <si>
    <t>14.06. 2015  PattU - JymyJussit  2-1  (2-3, 3-1, 2-0)</t>
  </si>
  <si>
    <t>15 v   8 kk 13 pv</t>
  </si>
  <si>
    <t>8.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</si>
  <si>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</si>
  <si>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</si>
  <si>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</si>
  <si>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</si>
  <si>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</si>
  <si>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</si>
  <si>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</si>
  <si>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</si>
  <si>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</si>
  <si>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</si>
  <si>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</si>
  <si>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</si>
  <si>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</si>
  <si>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</si>
  <si>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</si>
  <si>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</si>
  <si>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</si>
  <si>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Länsi</t>
  </si>
  <si>
    <t>Mika Lehto</t>
  </si>
  <si>
    <t>3k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</si>
  <si>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</si>
  <si>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</si>
  <si>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</si>
  <si>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</si>
  <si>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</si>
  <si>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</si>
  <si>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</si>
  <si>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</si>
  <si>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</si>
  <si>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</si>
  <si>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10.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</si>
  <si>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</si>
  <si>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</si>
  <si>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</si>
  <si>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</si>
  <si>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</si>
  <si>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</si>
  <si>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18.  ottelu  </t>
  </si>
  <si>
    <t>21.05. 2017  PattU - ViVe  0-1  (4-7, 2-2)</t>
  </si>
  <si>
    <t>17 v   7 kk 20 pv</t>
  </si>
  <si>
    <t>2/2</t>
  </si>
  <si>
    <t>1/4</t>
  </si>
  <si>
    <t>3/6</t>
  </si>
  <si>
    <t>02.07. 2017  Imatra</t>
  </si>
  <si>
    <t xml:space="preserve">  0-2  (1-3, 1-4)</t>
  </si>
  <si>
    <t>2k</t>
  </si>
  <si>
    <t>4/4</t>
  </si>
  <si>
    <t>2/8</t>
  </si>
  <si>
    <t>Mikko Kivinen</t>
  </si>
  <si>
    <t>1/3</t>
  </si>
  <si>
    <t>3/5</t>
  </si>
  <si>
    <t>6/11</t>
  </si>
  <si>
    <t xml:space="preserve">      Runkosarja TOP-30</t>
  </si>
  <si>
    <t>7.</t>
  </si>
  <si>
    <t>0-3  ViVe</t>
  </si>
  <si>
    <t>PattU = Pattijoen Urheilijat  (1928)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</si>
  <si>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</si>
  <si>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</si>
  <si>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</si>
  <si>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</si>
  <si>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</si>
  <si>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</si>
  <si>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</si>
  <si>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</si>
  <si>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</si>
  <si>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ykköspesis</t>
  </si>
  <si>
    <t>YK</t>
  </si>
  <si>
    <t>YK = Ylivieskan Kuula  (1909)</t>
  </si>
  <si>
    <t>9.</t>
  </si>
  <si>
    <t>Pattijoen Urheilijat Juniorit  (2012),  kasvattajaseura</t>
  </si>
  <si>
    <t>0-2  JoMa</t>
  </si>
  <si>
    <t>0/2</t>
  </si>
  <si>
    <t>Ura</t>
  </si>
  <si>
    <t>Ura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</si>
</sst>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60" customWidth="1"/>
    <col min="3" max="3" width="6.140625" style="59" customWidth="1"/>
    <col min="4" max="4" width="9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87" customWidth="1"/>
    <col min="45" max="16384" width="9.140625" style="87"/>
  </cols>
  <sheetData>
    <row r="1" spans="1:44" ht="17.25" customHeight="1" x14ac:dyDescent="0.25">
      <c r="A1" s="90"/>
      <c r="B1" s="2" t="s">
        <v>39</v>
      </c>
      <c r="C1" s="3"/>
      <c r="D1" s="4"/>
      <c r="E1" s="5" t="s">
        <v>40</v>
      </c>
      <c r="F1" s="68"/>
      <c r="G1" s="68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93" customFormat="1" ht="15" customHeight="1" x14ac:dyDescent="0.25">
      <c r="A2" s="9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99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68</v>
      </c>
      <c r="AH2" s="13"/>
      <c r="AI2" s="13"/>
      <c r="AJ2" s="14"/>
      <c r="AK2" s="18"/>
      <c r="AL2" s="21" t="s">
        <v>69</v>
      </c>
      <c r="AM2" s="19"/>
      <c r="AN2" s="13"/>
      <c r="AO2" s="92" t="s">
        <v>70</v>
      </c>
      <c r="AP2" s="13"/>
      <c r="AQ2" s="14"/>
      <c r="AR2" s="41"/>
    </row>
    <row r="3" spans="1:44" s="93" customFormat="1" ht="15" customHeight="1" x14ac:dyDescent="0.25">
      <c r="A3" s="9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71</v>
      </c>
      <c r="AE3" s="17" t="s">
        <v>17</v>
      </c>
      <c r="AF3" s="22"/>
      <c r="AG3" s="17" t="s">
        <v>72</v>
      </c>
      <c r="AH3" s="17" t="s">
        <v>73</v>
      </c>
      <c r="AI3" s="14" t="s">
        <v>74</v>
      </c>
      <c r="AJ3" s="17" t="s">
        <v>75</v>
      </c>
      <c r="AK3" s="22"/>
      <c r="AL3" s="17" t="s">
        <v>23</v>
      </c>
      <c r="AM3" s="17" t="s">
        <v>24</v>
      </c>
      <c r="AN3" s="14" t="s">
        <v>76</v>
      </c>
      <c r="AO3" s="14" t="s">
        <v>31</v>
      </c>
      <c r="AP3" s="16" t="s">
        <v>32</v>
      </c>
      <c r="AQ3" s="17" t="s">
        <v>33</v>
      </c>
      <c r="AR3" s="41"/>
    </row>
    <row r="4" spans="1:44" s="93" customFormat="1" ht="15" customHeight="1" x14ac:dyDescent="0.25">
      <c r="A4" s="91"/>
      <c r="B4" s="23">
        <v>2014</v>
      </c>
      <c r="C4" s="24" t="s">
        <v>38</v>
      </c>
      <c r="D4" s="25" t="s">
        <v>36</v>
      </c>
      <c r="E4" s="23"/>
      <c r="F4" s="26" t="s">
        <v>35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94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1"/>
    </row>
    <row r="5" spans="1:44" s="93" customFormat="1" ht="15" customHeight="1" x14ac:dyDescent="0.25">
      <c r="A5" s="91"/>
      <c r="B5" s="23">
        <v>2015</v>
      </c>
      <c r="C5" s="24" t="s">
        <v>38</v>
      </c>
      <c r="D5" s="25" t="s">
        <v>36</v>
      </c>
      <c r="E5" s="23"/>
      <c r="F5" s="26" t="s">
        <v>35</v>
      </c>
      <c r="G5" s="23"/>
      <c r="H5" s="23"/>
      <c r="I5" s="23"/>
      <c r="J5" s="24"/>
      <c r="K5" s="24"/>
      <c r="L5" s="24"/>
      <c r="M5" s="24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94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30"/>
      <c r="AN5" s="30"/>
      <c r="AO5" s="30"/>
      <c r="AP5" s="32"/>
      <c r="AQ5" s="29"/>
      <c r="AR5" s="41"/>
    </row>
    <row r="6" spans="1:44" s="93" customFormat="1" ht="15" customHeight="1" x14ac:dyDescent="0.25">
      <c r="A6" s="91"/>
      <c r="B6" s="29">
        <v>2015</v>
      </c>
      <c r="C6" s="29" t="s">
        <v>46</v>
      </c>
      <c r="D6" s="28" t="s">
        <v>34</v>
      </c>
      <c r="E6" s="29">
        <v>5</v>
      </c>
      <c r="F6" s="29">
        <v>0</v>
      </c>
      <c r="G6" s="29">
        <v>0</v>
      </c>
      <c r="H6" s="29">
        <v>1</v>
      </c>
      <c r="I6" s="29">
        <v>2</v>
      </c>
      <c r="J6" s="29">
        <v>0</v>
      </c>
      <c r="K6" s="29">
        <v>0</v>
      </c>
      <c r="L6" s="29">
        <v>2</v>
      </c>
      <c r="M6" s="29">
        <v>0</v>
      </c>
      <c r="N6" s="47">
        <v>0.1666</v>
      </c>
      <c r="O6" s="62">
        <v>12</v>
      </c>
      <c r="P6" s="17"/>
      <c r="Q6" s="17"/>
      <c r="R6" s="17"/>
      <c r="S6" s="17"/>
      <c r="T6" s="22"/>
      <c r="U6" s="28"/>
      <c r="V6" s="29"/>
      <c r="W6" s="30"/>
      <c r="X6" s="29"/>
      <c r="Y6" s="29"/>
      <c r="Z6" s="94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30"/>
      <c r="AN6" s="30"/>
      <c r="AO6" s="30"/>
      <c r="AP6" s="32"/>
      <c r="AQ6" s="29"/>
      <c r="AR6" s="41"/>
    </row>
    <row r="7" spans="1:44" s="93" customFormat="1" ht="15" customHeight="1" x14ac:dyDescent="0.25">
      <c r="A7" s="91"/>
      <c r="B7" s="23">
        <v>2016</v>
      </c>
      <c r="C7" s="24" t="s">
        <v>67</v>
      </c>
      <c r="D7" s="25" t="s">
        <v>36</v>
      </c>
      <c r="E7" s="23"/>
      <c r="F7" s="26" t="s">
        <v>35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94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1"/>
    </row>
    <row r="8" spans="1:44" s="93" customFormat="1" ht="15" customHeight="1" x14ac:dyDescent="0.25">
      <c r="A8" s="91"/>
      <c r="B8" s="29">
        <v>2016</v>
      </c>
      <c r="C8" s="29" t="s">
        <v>47</v>
      </c>
      <c r="D8" s="28" t="s">
        <v>34</v>
      </c>
      <c r="E8" s="29">
        <v>11</v>
      </c>
      <c r="F8" s="29">
        <v>0</v>
      </c>
      <c r="G8" s="29">
        <v>0</v>
      </c>
      <c r="H8" s="29">
        <v>1</v>
      </c>
      <c r="I8" s="29">
        <v>3</v>
      </c>
      <c r="J8" s="29">
        <v>3</v>
      </c>
      <c r="K8" s="29">
        <v>0</v>
      </c>
      <c r="L8" s="29">
        <v>0</v>
      </c>
      <c r="M8" s="29">
        <v>0</v>
      </c>
      <c r="N8" s="47">
        <v>0.10299999999999999</v>
      </c>
      <c r="O8" s="62">
        <v>29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94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1"/>
    </row>
    <row r="9" spans="1:44" s="93" customFormat="1" ht="15" customHeight="1" x14ac:dyDescent="0.25">
      <c r="A9" s="91"/>
      <c r="B9" s="23">
        <v>2017</v>
      </c>
      <c r="C9" s="24" t="s">
        <v>46</v>
      </c>
      <c r="D9" s="25" t="s">
        <v>36</v>
      </c>
      <c r="E9" s="23"/>
      <c r="F9" s="26" t="s">
        <v>35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94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1"/>
    </row>
    <row r="10" spans="1:44" s="93" customFormat="1" ht="15" customHeight="1" x14ac:dyDescent="0.25">
      <c r="A10" s="91"/>
      <c r="B10" s="29">
        <v>2017</v>
      </c>
      <c r="C10" s="29" t="s">
        <v>77</v>
      </c>
      <c r="D10" s="34" t="s">
        <v>34</v>
      </c>
      <c r="E10" s="29">
        <v>14</v>
      </c>
      <c r="F10" s="95">
        <v>1</v>
      </c>
      <c r="G10" s="95">
        <v>1</v>
      </c>
      <c r="H10" s="95">
        <v>4</v>
      </c>
      <c r="I10" s="95">
        <v>21</v>
      </c>
      <c r="J10" s="29">
        <v>13</v>
      </c>
      <c r="K10" s="29">
        <v>4</v>
      </c>
      <c r="L10" s="29">
        <v>2</v>
      </c>
      <c r="M10" s="29">
        <v>2</v>
      </c>
      <c r="N10" s="96">
        <v>0.45700000000000002</v>
      </c>
      <c r="O10" s="22">
        <v>46</v>
      </c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94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1"/>
    </row>
    <row r="11" spans="1:44" s="93" customFormat="1" ht="15" customHeight="1" x14ac:dyDescent="0.25">
      <c r="A11" s="91"/>
      <c r="B11" s="29">
        <v>2018</v>
      </c>
      <c r="C11" s="29" t="s">
        <v>100</v>
      </c>
      <c r="D11" s="34" t="s">
        <v>34</v>
      </c>
      <c r="E11" s="29">
        <v>28</v>
      </c>
      <c r="F11" s="95">
        <v>1</v>
      </c>
      <c r="G11" s="95">
        <v>2</v>
      </c>
      <c r="H11" s="95">
        <v>9</v>
      </c>
      <c r="I11" s="95">
        <v>50</v>
      </c>
      <c r="J11" s="29">
        <v>31</v>
      </c>
      <c r="K11" s="29">
        <v>7</v>
      </c>
      <c r="L11" s="29">
        <v>9</v>
      </c>
      <c r="M11" s="29">
        <v>3</v>
      </c>
      <c r="N11" s="96">
        <v>0.3906</v>
      </c>
      <c r="O11" s="22">
        <v>128.00819252432154</v>
      </c>
      <c r="P11" s="17"/>
      <c r="Q11" s="17"/>
      <c r="R11" s="17"/>
      <c r="S11" s="17"/>
      <c r="T11" s="22"/>
      <c r="U11" s="29">
        <v>3</v>
      </c>
      <c r="V11" s="29">
        <v>0</v>
      </c>
      <c r="W11" s="30">
        <v>0</v>
      </c>
      <c r="X11" s="29">
        <v>0</v>
      </c>
      <c r="Y11" s="29">
        <v>2</v>
      </c>
      <c r="Z11" s="94">
        <v>0.33329999999999999</v>
      </c>
      <c r="AA11" s="22">
        <v>6</v>
      </c>
      <c r="AB11" s="17"/>
      <c r="AC11" s="17"/>
      <c r="AD11" s="17"/>
      <c r="AE11" s="17"/>
      <c r="AF11" s="22"/>
      <c r="AG11" s="28" t="s">
        <v>101</v>
      </c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1"/>
    </row>
    <row r="12" spans="1:44" s="93" customFormat="1" ht="15" customHeight="1" x14ac:dyDescent="0.25">
      <c r="A12" s="91"/>
      <c r="B12" s="23">
        <v>2019</v>
      </c>
      <c r="C12" s="24" t="s">
        <v>115</v>
      </c>
      <c r="D12" s="25" t="s">
        <v>36</v>
      </c>
      <c r="E12" s="23"/>
      <c r="F12" s="26" t="s">
        <v>35</v>
      </c>
      <c r="G12" s="23"/>
      <c r="H12" s="23"/>
      <c r="I12" s="23"/>
      <c r="J12" s="24"/>
      <c r="K12" s="24"/>
      <c r="L12" s="24"/>
      <c r="M12" s="24"/>
      <c r="N12" s="27"/>
      <c r="O12" s="22"/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94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1"/>
    </row>
    <row r="13" spans="1:44" s="93" customFormat="1" ht="15" customHeight="1" x14ac:dyDescent="0.25">
      <c r="A13" s="91"/>
      <c r="B13" s="159">
        <v>2019</v>
      </c>
      <c r="C13" s="159" t="s">
        <v>77</v>
      </c>
      <c r="D13" s="160" t="s">
        <v>113</v>
      </c>
      <c r="E13" s="159"/>
      <c r="F13" s="161" t="s">
        <v>112</v>
      </c>
      <c r="G13" s="162"/>
      <c r="H13" s="66"/>
      <c r="I13" s="159"/>
      <c r="J13" s="159"/>
      <c r="K13" s="159"/>
      <c r="L13" s="159"/>
      <c r="M13" s="159"/>
      <c r="N13" s="163"/>
      <c r="O13" s="22"/>
      <c r="P13" s="17"/>
      <c r="Q13" s="17"/>
      <c r="R13" s="17"/>
      <c r="S13" s="17"/>
      <c r="T13" s="22"/>
      <c r="U13" s="29"/>
      <c r="V13" s="29"/>
      <c r="W13" s="30"/>
      <c r="X13" s="29"/>
      <c r="Y13" s="29"/>
      <c r="Z13" s="94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9"/>
      <c r="AN13" s="29"/>
      <c r="AO13" s="30"/>
      <c r="AP13" s="32"/>
      <c r="AQ13" s="29"/>
      <c r="AR13" s="41"/>
    </row>
    <row r="14" spans="1:44" s="93" customFormat="1" ht="15" customHeight="1" x14ac:dyDescent="0.25">
      <c r="A14" s="91"/>
      <c r="B14" s="29">
        <v>2019</v>
      </c>
      <c r="C14" s="29" t="s">
        <v>100</v>
      </c>
      <c r="D14" s="34" t="s">
        <v>34</v>
      </c>
      <c r="E14" s="29">
        <v>5</v>
      </c>
      <c r="F14" s="29">
        <v>0</v>
      </c>
      <c r="G14" s="29">
        <v>0</v>
      </c>
      <c r="H14" s="29">
        <v>2</v>
      </c>
      <c r="I14" s="29">
        <v>2</v>
      </c>
      <c r="J14" s="29">
        <v>0</v>
      </c>
      <c r="K14" s="29">
        <v>0</v>
      </c>
      <c r="L14" s="29">
        <v>2</v>
      </c>
      <c r="M14" s="29">
        <v>0</v>
      </c>
      <c r="N14" s="158">
        <v>0.1052</v>
      </c>
      <c r="O14" s="62">
        <v>19</v>
      </c>
      <c r="P14" s="17"/>
      <c r="Q14" s="17"/>
      <c r="R14" s="17"/>
      <c r="S14" s="17"/>
      <c r="T14" s="22"/>
      <c r="U14" s="28"/>
      <c r="V14" s="29"/>
      <c r="W14" s="30"/>
      <c r="X14" s="29"/>
      <c r="Y14" s="29"/>
      <c r="Z14" s="94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9"/>
      <c r="AN14" s="29"/>
      <c r="AO14" s="30"/>
      <c r="AP14" s="32"/>
      <c r="AQ14" s="29"/>
      <c r="AR14" s="41"/>
    </row>
    <row r="15" spans="1:44" s="93" customFormat="1" ht="15" customHeight="1" x14ac:dyDescent="0.25">
      <c r="A15" s="91"/>
      <c r="B15" s="159">
        <v>2020</v>
      </c>
      <c r="C15" s="159" t="s">
        <v>46</v>
      </c>
      <c r="D15" s="160" t="s">
        <v>119</v>
      </c>
      <c r="E15" s="159"/>
      <c r="F15" s="161" t="s">
        <v>112</v>
      </c>
      <c r="G15" s="66"/>
      <c r="H15" s="159"/>
      <c r="I15" s="159"/>
      <c r="J15" s="159"/>
      <c r="K15" s="159"/>
      <c r="L15" s="159"/>
      <c r="M15" s="159"/>
      <c r="N15" s="163"/>
      <c r="O15" s="125"/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140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9"/>
      <c r="AN15" s="29"/>
      <c r="AO15" s="30"/>
      <c r="AP15" s="32"/>
      <c r="AQ15" s="29"/>
      <c r="AR15" s="41"/>
    </row>
    <row r="16" spans="1:44" s="93" customFormat="1" ht="15" customHeight="1" x14ac:dyDescent="0.25">
      <c r="A16" s="91"/>
      <c r="B16" s="29">
        <v>2020</v>
      </c>
      <c r="C16" s="29" t="s">
        <v>46</v>
      </c>
      <c r="D16" s="34" t="s">
        <v>34</v>
      </c>
      <c r="E16" s="29">
        <v>11</v>
      </c>
      <c r="F16" s="29">
        <v>0</v>
      </c>
      <c r="G16" s="29">
        <v>3</v>
      </c>
      <c r="H16" s="29">
        <v>4</v>
      </c>
      <c r="I16" s="29">
        <v>19</v>
      </c>
      <c r="J16" s="29">
        <v>13</v>
      </c>
      <c r="K16" s="29">
        <v>1</v>
      </c>
      <c r="L16" s="29">
        <v>2</v>
      </c>
      <c r="M16" s="29">
        <v>3</v>
      </c>
      <c r="N16" s="94">
        <v>0.45229999999999998</v>
      </c>
      <c r="O16" s="39">
        <v>42</v>
      </c>
      <c r="P16" s="98"/>
      <c r="Q16" s="17"/>
      <c r="R16" s="17"/>
      <c r="S16" s="17"/>
      <c r="T16" s="41"/>
      <c r="U16" s="29">
        <v>2</v>
      </c>
      <c r="V16" s="29">
        <v>0</v>
      </c>
      <c r="W16" s="30">
        <v>0</v>
      </c>
      <c r="X16" s="29">
        <v>1</v>
      </c>
      <c r="Y16" s="29">
        <v>5</v>
      </c>
      <c r="Z16" s="140">
        <v>0.55549999999999999</v>
      </c>
      <c r="AA16" s="39">
        <v>9</v>
      </c>
      <c r="AB16" s="17"/>
      <c r="AC16" s="17"/>
      <c r="AD16" s="17"/>
      <c r="AE16" s="17"/>
      <c r="AF16" s="22"/>
      <c r="AG16" s="28" t="s">
        <v>117</v>
      </c>
      <c r="AH16" s="28"/>
      <c r="AI16" s="28"/>
      <c r="AJ16" s="28"/>
      <c r="AK16" s="22"/>
      <c r="AL16" s="29"/>
      <c r="AM16" s="29"/>
      <c r="AN16" s="29"/>
      <c r="AO16" s="30"/>
      <c r="AP16" s="32"/>
      <c r="AQ16" s="29"/>
      <c r="AR16" s="41"/>
    </row>
    <row r="17" spans="1:45" s="93" customFormat="1" ht="15" customHeight="1" x14ac:dyDescent="0.25">
      <c r="A17" s="97"/>
      <c r="B17" s="15" t="s">
        <v>7</v>
      </c>
      <c r="C17" s="16"/>
      <c r="D17" s="14"/>
      <c r="E17" s="17">
        <f t="shared" ref="E17:M17" si="0">SUM(E4:E16)</f>
        <v>74</v>
      </c>
      <c r="F17" s="17">
        <f t="shared" si="0"/>
        <v>2</v>
      </c>
      <c r="G17" s="17">
        <f t="shared" si="0"/>
        <v>6</v>
      </c>
      <c r="H17" s="17">
        <f t="shared" si="0"/>
        <v>21</v>
      </c>
      <c r="I17" s="17">
        <f t="shared" si="0"/>
        <v>97</v>
      </c>
      <c r="J17" s="17">
        <f t="shared" si="0"/>
        <v>60</v>
      </c>
      <c r="K17" s="17">
        <f t="shared" si="0"/>
        <v>12</v>
      </c>
      <c r="L17" s="17">
        <f t="shared" si="0"/>
        <v>17</v>
      </c>
      <c r="M17" s="16">
        <f t="shared" si="0"/>
        <v>8</v>
      </c>
      <c r="N17" s="33">
        <f>PRODUCT(I17/O17)</f>
        <v>0.35143884358234206</v>
      </c>
      <c r="O17" s="61">
        <f>SUM(O3:O16)</f>
        <v>276.00819252432154</v>
      </c>
      <c r="P17" s="98" t="s">
        <v>78</v>
      </c>
      <c r="Q17" s="98" t="s">
        <v>78</v>
      </c>
      <c r="R17" s="98" t="s">
        <v>78</v>
      </c>
      <c r="S17" s="98" t="s">
        <v>78</v>
      </c>
      <c r="T17" s="22"/>
      <c r="U17" s="16">
        <f t="shared" ref="U17:Y17" si="1">SUM(U4:U16)</f>
        <v>5</v>
      </c>
      <c r="V17" s="16">
        <f t="shared" si="1"/>
        <v>0</v>
      </c>
      <c r="W17" s="16">
        <f t="shared" si="1"/>
        <v>0</v>
      </c>
      <c r="X17" s="16">
        <f t="shared" si="1"/>
        <v>1</v>
      </c>
      <c r="Y17" s="16">
        <f t="shared" si="1"/>
        <v>7</v>
      </c>
      <c r="Z17" s="33">
        <f>PRODUCT(N23)</f>
        <v>0.46666666666666667</v>
      </c>
      <c r="AA17" s="61"/>
      <c r="AB17" s="98" t="s">
        <v>78</v>
      </c>
      <c r="AC17" s="98" t="s">
        <v>78</v>
      </c>
      <c r="AD17" s="98" t="s">
        <v>78</v>
      </c>
      <c r="AE17" s="98" t="s">
        <v>78</v>
      </c>
      <c r="AF17" s="22"/>
      <c r="AG17" s="98" t="s">
        <v>118</v>
      </c>
      <c r="AH17" s="98" t="s">
        <v>79</v>
      </c>
      <c r="AI17" s="98" t="s">
        <v>79</v>
      </c>
      <c r="AJ17" s="98" t="s">
        <v>79</v>
      </c>
      <c r="AK17" s="22"/>
      <c r="AL17" s="17">
        <f t="shared" ref="AL17:AQ17" si="2">SUM(AL4:AL16)</f>
        <v>0</v>
      </c>
      <c r="AM17" s="17">
        <f t="shared" si="2"/>
        <v>0</v>
      </c>
      <c r="AN17" s="17">
        <f t="shared" si="2"/>
        <v>0</v>
      </c>
      <c r="AO17" s="17">
        <f t="shared" si="2"/>
        <v>0</v>
      </c>
      <c r="AP17" s="17">
        <f t="shared" si="2"/>
        <v>0</v>
      </c>
      <c r="AQ17" s="17">
        <f t="shared" si="2"/>
        <v>0</v>
      </c>
      <c r="AR17" s="41"/>
    </row>
    <row r="18" spans="1:45" s="93" customFormat="1" ht="15" customHeight="1" x14ac:dyDescent="0.25">
      <c r="A18" s="97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99"/>
      <c r="O18" s="22"/>
      <c r="P18" s="21"/>
      <c r="Q18" s="19"/>
      <c r="R18" s="100"/>
      <c r="S18" s="101"/>
      <c r="T18" s="22"/>
      <c r="U18" s="21"/>
      <c r="V18" s="19"/>
      <c r="W18" s="100"/>
      <c r="X18" s="19"/>
      <c r="Y18" s="100"/>
      <c r="Z18" s="101"/>
      <c r="AA18" s="22"/>
      <c r="AB18" s="102"/>
      <c r="AC18" s="103"/>
      <c r="AD18" s="100"/>
      <c r="AE18" s="101"/>
      <c r="AF18" s="22"/>
      <c r="AG18" s="104">
        <v>0</v>
      </c>
      <c r="AH18" s="104">
        <v>0</v>
      </c>
      <c r="AI18" s="104">
        <v>0</v>
      </c>
      <c r="AJ18" s="104">
        <v>0</v>
      </c>
      <c r="AK18" s="22"/>
      <c r="AL18" s="16"/>
      <c r="AM18" s="13"/>
      <c r="AN18" s="13"/>
      <c r="AO18" s="13"/>
      <c r="AP18" s="13"/>
      <c r="AQ18" s="14"/>
      <c r="AR18" s="41"/>
    </row>
    <row r="19" spans="1:45" ht="15" customHeight="1" x14ac:dyDescent="0.25">
      <c r="A19" s="91"/>
      <c r="B19" s="34" t="s">
        <v>2</v>
      </c>
      <c r="C19" s="32"/>
      <c r="D19" s="35">
        <f>SUM(F17:H17)+((I17-F17-G17)/3)+(E17/3)+(AL17*25)+(AM17*25)+(AN17*10)+(AO17*25)+(AP17*20)+(AQ17*15)</f>
        <v>83.333333333333343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22"/>
      <c r="Q19" s="22"/>
      <c r="R19" s="22"/>
      <c r="S19" s="22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22"/>
      <c r="AG19" s="36"/>
      <c r="AH19" s="36"/>
      <c r="AI19" s="36"/>
      <c r="AJ19" s="36"/>
      <c r="AK19" s="22"/>
      <c r="AL19" s="36"/>
      <c r="AM19" s="36"/>
      <c r="AN19" s="36"/>
      <c r="AO19" s="36"/>
      <c r="AP19" s="36"/>
      <c r="AQ19" s="36"/>
      <c r="AR19" s="41"/>
    </row>
    <row r="20" spans="1:45" s="93" customFormat="1" ht="15" customHeight="1" x14ac:dyDescent="0.25">
      <c r="A20" s="9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9"/>
      <c r="P20" s="39"/>
      <c r="Q20" s="39"/>
      <c r="R20" s="39"/>
      <c r="S20" s="39"/>
      <c r="T20" s="39"/>
      <c r="U20" s="36"/>
      <c r="V20" s="40"/>
      <c r="W20" s="36"/>
      <c r="X20" s="36"/>
      <c r="Y20" s="36"/>
      <c r="Z20" s="36"/>
      <c r="AA20" s="36"/>
      <c r="AB20" s="36"/>
      <c r="AC20" s="36"/>
      <c r="AD20" s="36"/>
      <c r="AE20" s="36"/>
      <c r="AF20" s="22"/>
      <c r="AG20" s="36"/>
      <c r="AH20" s="36"/>
      <c r="AI20" s="36"/>
      <c r="AJ20" s="36"/>
      <c r="AK20" s="22"/>
      <c r="AL20" s="36"/>
      <c r="AM20" s="36"/>
      <c r="AN20" s="36"/>
      <c r="AO20" s="36"/>
      <c r="AP20" s="36"/>
      <c r="AQ20" s="36"/>
      <c r="AR20" s="41"/>
    </row>
    <row r="21" spans="1:45" ht="15" customHeight="1" x14ac:dyDescent="0.25">
      <c r="A21" s="91"/>
      <c r="B21" s="21" t="s">
        <v>25</v>
      </c>
      <c r="C21" s="42"/>
      <c r="D21" s="42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36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3" t="s">
        <v>30</v>
      </c>
      <c r="Q21" s="11"/>
      <c r="R21" s="11"/>
      <c r="S21" s="11"/>
      <c r="T21" s="44"/>
      <c r="U21" s="44"/>
      <c r="V21" s="44"/>
      <c r="W21" s="44"/>
      <c r="X21" s="44"/>
      <c r="Y21" s="11"/>
      <c r="Z21" s="11"/>
      <c r="AA21" s="11"/>
      <c r="AB21" s="44"/>
      <c r="AC21" s="44"/>
      <c r="AD21" s="11"/>
      <c r="AE21" s="45"/>
      <c r="AF21" s="22"/>
      <c r="AG21" s="43" t="s">
        <v>80</v>
      </c>
      <c r="AH21" s="11"/>
      <c r="AI21" s="44"/>
      <c r="AJ21" s="45"/>
      <c r="AK21" s="22"/>
      <c r="AL21" s="9" t="s">
        <v>81</v>
      </c>
      <c r="AM21" s="11"/>
      <c r="AN21" s="11"/>
      <c r="AO21" s="11"/>
      <c r="AP21" s="11"/>
      <c r="AQ21" s="45"/>
      <c r="AR21" s="41"/>
    </row>
    <row r="22" spans="1:45" ht="15" customHeight="1" x14ac:dyDescent="0.25">
      <c r="A22" s="91"/>
      <c r="B22" s="43" t="s">
        <v>13</v>
      </c>
      <c r="C22" s="11"/>
      <c r="D22" s="45"/>
      <c r="E22" s="29">
        <f>PRODUCT(E17)</f>
        <v>74</v>
      </c>
      <c r="F22" s="29">
        <f>PRODUCT(F17)</f>
        <v>2</v>
      </c>
      <c r="G22" s="29">
        <f>PRODUCT(G17)</f>
        <v>6</v>
      </c>
      <c r="H22" s="29">
        <f>PRODUCT(H17)</f>
        <v>21</v>
      </c>
      <c r="I22" s="29">
        <f>PRODUCT(I17)</f>
        <v>97</v>
      </c>
      <c r="J22" s="36"/>
      <c r="K22" s="46">
        <f>PRODUCT((F22+G22)/E22)</f>
        <v>0.10810810810810811</v>
      </c>
      <c r="L22" s="46">
        <f>PRODUCT(H22/E22)</f>
        <v>0.28378378378378377</v>
      </c>
      <c r="M22" s="46">
        <f>PRODUCT(I22/E22)</f>
        <v>1.3108108108108107</v>
      </c>
      <c r="N22" s="47">
        <f>PRODUCT(N17)</f>
        <v>0.35143884358234206</v>
      </c>
      <c r="O22" s="22">
        <f>PRODUCT(O17)</f>
        <v>276.00819252432154</v>
      </c>
      <c r="P22" s="142" t="s">
        <v>9</v>
      </c>
      <c r="Q22" s="178"/>
      <c r="R22" s="143" t="s">
        <v>41</v>
      </c>
      <c r="S22" s="143"/>
      <c r="T22" s="143"/>
      <c r="U22" s="143"/>
      <c r="V22" s="143"/>
      <c r="W22" s="143"/>
      <c r="X22" s="143"/>
      <c r="Y22" s="164"/>
      <c r="Z22" s="164"/>
      <c r="AA22" s="179" t="s">
        <v>11</v>
      </c>
      <c r="AB22" s="143"/>
      <c r="AC22" s="143"/>
      <c r="AD22" s="180" t="s">
        <v>42</v>
      </c>
      <c r="AE22" s="144"/>
      <c r="AF22" s="22"/>
      <c r="AG22" s="165"/>
      <c r="AH22" s="173"/>
      <c r="AI22" s="143"/>
      <c r="AJ22" s="144"/>
      <c r="AK22" s="22"/>
      <c r="AL22" s="142"/>
      <c r="AM22" s="164"/>
      <c r="AN22" s="143"/>
      <c r="AO22" s="143"/>
      <c r="AP22" s="143"/>
      <c r="AQ22" s="144"/>
      <c r="AR22" s="41"/>
    </row>
    <row r="23" spans="1:45" ht="15" customHeight="1" x14ac:dyDescent="0.25">
      <c r="A23" s="91"/>
      <c r="B23" s="48" t="s">
        <v>15</v>
      </c>
      <c r="C23" s="49"/>
      <c r="D23" s="50"/>
      <c r="E23" s="29">
        <f t="shared" ref="E23:I23" si="3">SUM(U17)</f>
        <v>5</v>
      </c>
      <c r="F23" s="29">
        <f t="shared" si="3"/>
        <v>0</v>
      </c>
      <c r="G23" s="29">
        <f t="shared" si="3"/>
        <v>0</v>
      </c>
      <c r="H23" s="29">
        <f t="shared" si="3"/>
        <v>1</v>
      </c>
      <c r="I23" s="29">
        <f t="shared" si="3"/>
        <v>7</v>
      </c>
      <c r="J23" s="36"/>
      <c r="K23" s="46">
        <f>PRODUCT((F23+G23)/E23)</f>
        <v>0</v>
      </c>
      <c r="L23" s="46">
        <f>PRODUCT(H23/E23)</f>
        <v>0.2</v>
      </c>
      <c r="M23" s="46">
        <f>PRODUCT(I23/E23)</f>
        <v>1.4</v>
      </c>
      <c r="N23" s="47">
        <f>PRODUCT(I23/O23)</f>
        <v>0.46666666666666667</v>
      </c>
      <c r="O23" s="22">
        <v>15</v>
      </c>
      <c r="P23" s="165" t="s">
        <v>82</v>
      </c>
      <c r="Q23" s="181"/>
      <c r="R23" s="167" t="s">
        <v>85</v>
      </c>
      <c r="S23" s="167"/>
      <c r="T23" s="167"/>
      <c r="U23" s="167"/>
      <c r="V23" s="167"/>
      <c r="W23" s="167"/>
      <c r="X23" s="167"/>
      <c r="Y23" s="166"/>
      <c r="Z23" s="166"/>
      <c r="AA23" s="61" t="s">
        <v>84</v>
      </c>
      <c r="AB23" s="167"/>
      <c r="AC23" s="167"/>
      <c r="AD23" s="182" t="s">
        <v>86</v>
      </c>
      <c r="AE23" s="168"/>
      <c r="AF23" s="22"/>
      <c r="AG23" s="165"/>
      <c r="AH23" s="174"/>
      <c r="AI23" s="167"/>
      <c r="AJ23" s="168"/>
      <c r="AK23" s="22"/>
      <c r="AL23" s="165"/>
      <c r="AM23" s="166"/>
      <c r="AN23" s="167"/>
      <c r="AO23" s="167"/>
      <c r="AP23" s="167"/>
      <c r="AQ23" s="168"/>
      <c r="AR23" s="41"/>
    </row>
    <row r="24" spans="1:45" ht="15" customHeight="1" x14ac:dyDescent="0.25">
      <c r="A24" s="91"/>
      <c r="B24" s="51" t="s">
        <v>16</v>
      </c>
      <c r="C24" s="52"/>
      <c r="D24" s="53"/>
      <c r="E24" s="31"/>
      <c r="F24" s="31"/>
      <c r="G24" s="31"/>
      <c r="H24" s="31"/>
      <c r="I24" s="31"/>
      <c r="J24" s="36"/>
      <c r="K24" s="105"/>
      <c r="L24" s="105"/>
      <c r="M24" s="105"/>
      <c r="N24" s="106"/>
      <c r="O24" s="22"/>
      <c r="P24" s="165" t="s">
        <v>83</v>
      </c>
      <c r="Q24" s="181"/>
      <c r="R24" s="167" t="s">
        <v>44</v>
      </c>
      <c r="S24" s="167"/>
      <c r="T24" s="167"/>
      <c r="U24" s="167"/>
      <c r="V24" s="167"/>
      <c r="W24" s="167"/>
      <c r="X24" s="167"/>
      <c r="Y24" s="166"/>
      <c r="Z24" s="166"/>
      <c r="AA24" s="61" t="s">
        <v>43</v>
      </c>
      <c r="AB24" s="167"/>
      <c r="AC24" s="167"/>
      <c r="AD24" s="182" t="s">
        <v>45</v>
      </c>
      <c r="AE24" s="168"/>
      <c r="AF24" s="22"/>
      <c r="AG24" s="175"/>
      <c r="AH24" s="174"/>
      <c r="AI24" s="167"/>
      <c r="AJ24" s="168"/>
      <c r="AK24" s="22"/>
      <c r="AL24" s="165"/>
      <c r="AM24" s="166"/>
      <c r="AN24" s="167"/>
      <c r="AO24" s="167"/>
      <c r="AP24" s="167"/>
      <c r="AQ24" s="168"/>
      <c r="AR24" s="41"/>
    </row>
    <row r="25" spans="1:45" ht="15" customHeight="1" x14ac:dyDescent="0.25">
      <c r="A25" s="91"/>
      <c r="B25" s="54" t="s">
        <v>26</v>
      </c>
      <c r="C25" s="55"/>
      <c r="D25" s="56"/>
      <c r="E25" s="17">
        <f>SUM(E22:E24)</f>
        <v>79</v>
      </c>
      <c r="F25" s="17">
        <f>SUM(F22:F24)</f>
        <v>2</v>
      </c>
      <c r="G25" s="17">
        <f>SUM(G22:G24)</f>
        <v>6</v>
      </c>
      <c r="H25" s="17">
        <f>SUM(H22:H24)</f>
        <v>22</v>
      </c>
      <c r="I25" s="17">
        <f>SUM(I22:I24)</f>
        <v>104</v>
      </c>
      <c r="J25" s="36"/>
      <c r="K25" s="57">
        <f>PRODUCT((F25+G25)/E25)</f>
        <v>0.10126582278481013</v>
      </c>
      <c r="L25" s="57">
        <f>PRODUCT(H25/E25)</f>
        <v>0.27848101265822783</v>
      </c>
      <c r="M25" s="57">
        <f>PRODUCT(I25/E25)</f>
        <v>1.3164556962025316</v>
      </c>
      <c r="N25" s="33">
        <f>PRODUCT(I25/O25)</f>
        <v>0.35737825487957015</v>
      </c>
      <c r="O25" s="22">
        <f>SUM(O22:O24)</f>
        <v>291.00819252432154</v>
      </c>
      <c r="P25" s="169" t="s">
        <v>10</v>
      </c>
      <c r="Q25" s="183"/>
      <c r="R25" s="171" t="s">
        <v>85</v>
      </c>
      <c r="S25" s="171"/>
      <c r="T25" s="171"/>
      <c r="U25" s="171"/>
      <c r="V25" s="171"/>
      <c r="W25" s="171"/>
      <c r="X25" s="171"/>
      <c r="Y25" s="170"/>
      <c r="Z25" s="170"/>
      <c r="AA25" s="184" t="s">
        <v>84</v>
      </c>
      <c r="AB25" s="171"/>
      <c r="AC25" s="171"/>
      <c r="AD25" s="73" t="s">
        <v>86</v>
      </c>
      <c r="AE25" s="172"/>
      <c r="AF25" s="22"/>
      <c r="AG25" s="69"/>
      <c r="AH25" s="176"/>
      <c r="AI25" s="177"/>
      <c r="AJ25" s="172"/>
      <c r="AK25" s="22"/>
      <c r="AL25" s="169"/>
      <c r="AM25" s="170"/>
      <c r="AN25" s="171"/>
      <c r="AO25" s="171"/>
      <c r="AP25" s="171"/>
      <c r="AQ25" s="172"/>
      <c r="AR25" s="41"/>
    </row>
    <row r="26" spans="1:45" ht="15" customHeight="1" x14ac:dyDescent="0.25">
      <c r="A26" s="91"/>
      <c r="B26" s="38"/>
      <c r="C26" s="38"/>
      <c r="D26" s="38"/>
      <c r="E26" s="38"/>
      <c r="F26" s="38"/>
      <c r="G26" s="38"/>
      <c r="H26" s="38"/>
      <c r="I26" s="38"/>
      <c r="J26" s="36"/>
      <c r="K26" s="38"/>
      <c r="L26" s="38"/>
      <c r="M26" s="38"/>
      <c r="N26" s="37"/>
      <c r="O26" s="22">
        <f>SUM(O23:O25)</f>
        <v>306.00819252432154</v>
      </c>
      <c r="P26" s="36"/>
      <c r="Q26" s="40"/>
      <c r="R26" s="36"/>
      <c r="S26" s="36"/>
      <c r="T26" s="22"/>
      <c r="U26" s="22"/>
      <c r="V26" s="40"/>
      <c r="W26" s="36"/>
      <c r="X26" s="36"/>
      <c r="Y26" s="22"/>
      <c r="Z26" s="22"/>
      <c r="AA26" s="22"/>
      <c r="AB26" s="22"/>
      <c r="AC26" s="22"/>
      <c r="AD26" s="22"/>
      <c r="AE26" s="22"/>
      <c r="AF26" s="22"/>
      <c r="AG26" s="22"/>
      <c r="AH26" s="58"/>
      <c r="AI26" s="36"/>
      <c r="AJ26" s="36"/>
      <c r="AK26" s="22"/>
      <c r="AL26" s="36"/>
      <c r="AM26" s="36"/>
      <c r="AN26" s="36"/>
      <c r="AO26" s="36"/>
      <c r="AP26" s="36"/>
      <c r="AQ26" s="36"/>
      <c r="AR26" s="41"/>
    </row>
    <row r="27" spans="1:45" ht="15" customHeight="1" x14ac:dyDescent="0.2">
      <c r="A27" s="91"/>
      <c r="B27" s="36" t="s">
        <v>37</v>
      </c>
      <c r="C27" s="36"/>
      <c r="D27" s="36" t="s">
        <v>116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ht="15" customHeight="1" x14ac:dyDescent="0.2">
      <c r="A28" s="91"/>
      <c r="B28" s="36"/>
      <c r="C28" s="36"/>
      <c r="D28" s="36" t="s">
        <v>102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91"/>
      <c r="B29" s="36"/>
      <c r="C29" s="36"/>
      <c r="D29" s="36" t="s">
        <v>114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s="7" customFormat="1" ht="15" customHeight="1" x14ac:dyDescent="0.2">
      <c r="A30" s="8"/>
      <c r="B30" s="36"/>
      <c r="C30" s="36"/>
      <c r="D30" s="84" t="s">
        <v>120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7" customFormat="1" ht="15" customHeight="1" x14ac:dyDescent="0.25">
      <c r="A31" s="8"/>
      <c r="B31" s="22"/>
      <c r="C31" s="22"/>
      <c r="D31" s="36"/>
      <c r="E31" s="22"/>
      <c r="F31" s="22"/>
      <c r="G31" s="22"/>
      <c r="H31" s="40"/>
      <c r="I31" s="40"/>
      <c r="J31" s="36"/>
      <c r="K31" s="36"/>
      <c r="L31" s="36"/>
      <c r="M31" s="1"/>
      <c r="N31" s="40"/>
      <c r="O31" s="22"/>
      <c r="P31" s="36"/>
      <c r="Q31" s="40"/>
      <c r="R31" s="36"/>
      <c r="S31" s="36"/>
      <c r="T31" s="22"/>
      <c r="U31" s="22"/>
      <c r="V31" s="58"/>
      <c r="W31" s="36"/>
      <c r="X31" s="36"/>
      <c r="Y31" s="36"/>
      <c r="Z31" s="36"/>
      <c r="AA31" s="36"/>
      <c r="AB31" s="36"/>
      <c r="AC31" s="36"/>
      <c r="AD31" s="36"/>
      <c r="AE31" s="36"/>
      <c r="AF31" s="41"/>
      <c r="AG31" s="1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1"/>
    </row>
    <row r="32" spans="1:45" s="7" customFormat="1" ht="15" customHeight="1" x14ac:dyDescent="0.25">
      <c r="A32" s="8"/>
      <c r="B32" s="22"/>
      <c r="C32" s="22"/>
      <c r="D32" s="36"/>
      <c r="E32" s="22"/>
      <c r="F32" s="22"/>
      <c r="G32" s="22"/>
      <c r="H32" s="40"/>
      <c r="I32" s="40"/>
      <c r="J32" s="36"/>
      <c r="K32" s="36"/>
      <c r="L32" s="36"/>
      <c r="M32" s="36"/>
      <c r="N32" s="40"/>
      <c r="O32" s="22"/>
      <c r="P32" s="36"/>
      <c r="Q32" s="40"/>
      <c r="R32" s="36"/>
      <c r="S32" s="36"/>
      <c r="T32" s="22"/>
      <c r="U32" s="22"/>
      <c r="V32" s="58"/>
      <c r="W32" s="36"/>
      <c r="X32" s="36"/>
      <c r="Y32" s="36"/>
      <c r="Z32" s="36"/>
      <c r="AA32" s="36"/>
      <c r="AB32" s="36"/>
      <c r="AC32" s="36"/>
      <c r="AD32" s="36"/>
      <c r="AE32" s="36"/>
      <c r="AF32" s="41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1"/>
    </row>
    <row r="33" spans="1:44" s="7" customFormat="1" ht="15" customHeight="1" x14ac:dyDescent="0.25">
      <c r="A33" s="8"/>
      <c r="B33" s="22"/>
      <c r="C33" s="22"/>
      <c r="D33" s="36"/>
      <c r="E33" s="22"/>
      <c r="F33" s="22"/>
      <c r="G33" s="22"/>
      <c r="H33" s="36"/>
      <c r="I33" s="36"/>
      <c r="J33" s="36"/>
      <c r="K33" s="36"/>
      <c r="L33" s="36"/>
      <c r="M33" s="36"/>
      <c r="N33" s="40"/>
      <c r="O33" s="22"/>
      <c r="P33" s="36"/>
      <c r="Q33" s="40"/>
      <c r="R33" s="36"/>
      <c r="S33" s="36"/>
      <c r="T33" s="22"/>
      <c r="U33" s="22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41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7" customFormat="1" ht="15" customHeight="1" x14ac:dyDescent="0.25">
      <c r="A34" s="8"/>
      <c r="B34" s="40"/>
      <c r="C34" s="40"/>
      <c r="D34" s="36"/>
      <c r="E34" s="4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2"/>
      <c r="AH39" s="58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8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8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87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87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87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87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87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87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87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87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87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87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87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87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87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87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87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87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87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8"/>
      <c r="AI84" s="36"/>
      <c r="AJ84" s="36"/>
      <c r="AK84" s="36"/>
      <c r="AL84" s="36"/>
      <c r="AM84" s="36"/>
      <c r="AN84" s="36"/>
      <c r="AO84" s="36"/>
      <c r="AP84" s="36"/>
      <c r="AQ84" s="36"/>
      <c r="AR84" s="87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2"/>
      <c r="AH85" s="58"/>
      <c r="AI85" s="36"/>
      <c r="AJ85" s="36"/>
      <c r="AK85" s="36"/>
      <c r="AL85" s="36"/>
      <c r="AM85" s="36"/>
      <c r="AN85" s="36"/>
      <c r="AO85" s="36"/>
      <c r="AP85" s="36"/>
      <c r="AQ85" s="36"/>
      <c r="AR85" s="87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22"/>
      <c r="Q86" s="22"/>
      <c r="R86" s="22"/>
      <c r="S86" s="22"/>
      <c r="T86" s="22"/>
      <c r="U86" s="36"/>
      <c r="V86" s="40"/>
      <c r="W86" s="36"/>
      <c r="X86" s="36"/>
      <c r="Y86" s="22"/>
      <c r="Z86" s="22"/>
      <c r="AA86" s="22"/>
      <c r="AB86" s="22"/>
      <c r="AC86" s="22"/>
      <c r="AD86" s="22"/>
      <c r="AE86" s="22"/>
      <c r="AF86" s="22"/>
      <c r="AG86" s="22"/>
      <c r="AH86" s="58"/>
      <c r="AI86" s="36"/>
      <c r="AJ86" s="36"/>
      <c r="AK86" s="22"/>
      <c r="AL86" s="22"/>
      <c r="AM86" s="22"/>
      <c r="AN86" s="22"/>
      <c r="AO86" s="22"/>
      <c r="AP86" s="22"/>
      <c r="AQ86" s="22"/>
      <c r="AR86" s="87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40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8"/>
      <c r="AI87" s="36"/>
      <c r="AJ87" s="36"/>
      <c r="AK87" s="22"/>
      <c r="AL87" s="22"/>
      <c r="AM87" s="22"/>
      <c r="AN87" s="22"/>
      <c r="AO87" s="22"/>
      <c r="AP87" s="22"/>
      <c r="AQ87" s="22"/>
      <c r="AR87" s="87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40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8"/>
      <c r="AI88" s="36"/>
      <c r="AJ88" s="36"/>
      <c r="AK88" s="22"/>
      <c r="AL88" s="22"/>
      <c r="AM88" s="22"/>
      <c r="AN88" s="22"/>
      <c r="AO88" s="22"/>
      <c r="AP88" s="22"/>
      <c r="AQ88" s="22"/>
      <c r="AR88" s="87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40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8"/>
      <c r="AI89" s="36"/>
      <c r="AJ89" s="36"/>
      <c r="AK89" s="22"/>
      <c r="AL89" s="22"/>
      <c r="AM89" s="22"/>
      <c r="AN89" s="22"/>
      <c r="AO89" s="22"/>
      <c r="AP89" s="22"/>
      <c r="AQ89" s="22"/>
      <c r="AR89" s="87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40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8"/>
      <c r="AI90" s="36"/>
      <c r="AJ90" s="36"/>
      <c r="AK90" s="22"/>
      <c r="AL90" s="22"/>
      <c r="AM90" s="22"/>
      <c r="AN90" s="22"/>
      <c r="AO90" s="22"/>
      <c r="AP90" s="22"/>
      <c r="AQ90" s="22"/>
      <c r="AR90" s="87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40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8"/>
      <c r="AI91" s="36"/>
      <c r="AJ91" s="36"/>
      <c r="AK91" s="22"/>
      <c r="AL91" s="22"/>
      <c r="AM91" s="22"/>
      <c r="AN91" s="22"/>
      <c r="AO91" s="22"/>
      <c r="AP91" s="22"/>
      <c r="AQ91" s="22"/>
      <c r="AR91" s="87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40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8"/>
      <c r="AI92" s="36"/>
      <c r="AJ92" s="36"/>
      <c r="AK92" s="22"/>
      <c r="AL92" s="22"/>
      <c r="AM92" s="22"/>
      <c r="AN92" s="22"/>
      <c r="AO92" s="22"/>
      <c r="AP92" s="22"/>
      <c r="AQ92" s="22"/>
      <c r="AR92" s="87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40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8"/>
      <c r="AI93" s="36"/>
      <c r="AJ93" s="36"/>
      <c r="AK93" s="22"/>
      <c r="AL93" s="22"/>
      <c r="AM93" s="22"/>
      <c r="AN93" s="22"/>
      <c r="AO93" s="22"/>
      <c r="AP93" s="22"/>
      <c r="AQ93" s="22"/>
      <c r="AR93" s="87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40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8"/>
      <c r="AI94" s="36"/>
      <c r="AJ94" s="36"/>
      <c r="AK94" s="22"/>
      <c r="AL94" s="22"/>
      <c r="AM94" s="22"/>
      <c r="AN94" s="22"/>
      <c r="AO94" s="22"/>
      <c r="AP94" s="22"/>
      <c r="AQ94" s="22"/>
      <c r="AR94" s="87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40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8"/>
      <c r="AI95" s="36"/>
      <c r="AJ95" s="36"/>
      <c r="AK95" s="22"/>
      <c r="AL95" s="22"/>
      <c r="AM95" s="22"/>
      <c r="AN95" s="22"/>
      <c r="AO95" s="22"/>
      <c r="AP95" s="22"/>
      <c r="AQ95" s="22"/>
      <c r="AR95" s="87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40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8"/>
      <c r="AI96" s="36"/>
      <c r="AJ96" s="36"/>
      <c r="AK96" s="22"/>
      <c r="AL96" s="22"/>
      <c r="AM96" s="22"/>
      <c r="AN96" s="22"/>
      <c r="AO96" s="22"/>
      <c r="AP96" s="22"/>
      <c r="AQ96" s="22"/>
      <c r="AR96" s="87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40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8"/>
      <c r="AI97" s="36"/>
      <c r="AJ97" s="36"/>
      <c r="AK97" s="22"/>
      <c r="AL97" s="22"/>
      <c r="AM97" s="22"/>
      <c r="AN97" s="22"/>
      <c r="AO97" s="22"/>
      <c r="AP97" s="22"/>
      <c r="AQ97" s="22"/>
      <c r="AR97" s="87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40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8"/>
      <c r="AI98" s="36"/>
      <c r="AJ98" s="36"/>
      <c r="AK98" s="22"/>
      <c r="AL98" s="22"/>
      <c r="AM98" s="22"/>
      <c r="AN98" s="22"/>
      <c r="AO98" s="22"/>
      <c r="AP98" s="22"/>
      <c r="AQ98" s="22"/>
      <c r="AR98" s="87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40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8"/>
      <c r="AI99" s="36"/>
      <c r="AJ99" s="36"/>
      <c r="AK99" s="22"/>
      <c r="AL99" s="22"/>
      <c r="AM99" s="22"/>
      <c r="AN99" s="22"/>
      <c r="AO99" s="22"/>
      <c r="AP99" s="22"/>
      <c r="AQ99" s="22"/>
      <c r="AR99" s="87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40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8"/>
      <c r="AI100" s="36"/>
      <c r="AJ100" s="36"/>
      <c r="AK100" s="22"/>
      <c r="AL100" s="22"/>
      <c r="AM100" s="22"/>
      <c r="AN100" s="22"/>
      <c r="AO100" s="22"/>
      <c r="AP100" s="22"/>
      <c r="AQ100" s="22"/>
      <c r="AR100" s="87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40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8"/>
      <c r="AI101" s="36"/>
      <c r="AJ101" s="36"/>
      <c r="AK101" s="22"/>
      <c r="AL101" s="22"/>
      <c r="AM101" s="22"/>
      <c r="AN101" s="22"/>
      <c r="AO101" s="22"/>
      <c r="AP101" s="22"/>
      <c r="AQ101" s="22"/>
      <c r="AR101" s="87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40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8"/>
      <c r="AI102" s="36"/>
      <c r="AJ102" s="36"/>
      <c r="AK102" s="22"/>
      <c r="AL102" s="22"/>
      <c r="AM102" s="22"/>
      <c r="AN102" s="22"/>
      <c r="AO102" s="22"/>
      <c r="AP102" s="22"/>
      <c r="AQ102" s="22"/>
      <c r="AR102" s="87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40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8"/>
      <c r="AI103" s="36"/>
      <c r="AJ103" s="36"/>
      <c r="AK103" s="22"/>
      <c r="AL103" s="22"/>
      <c r="AM103" s="22"/>
      <c r="AN103" s="22"/>
      <c r="AO103" s="22"/>
      <c r="AP103" s="22"/>
      <c r="AQ103" s="22"/>
      <c r="AR103" s="87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40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8"/>
      <c r="AI104" s="36"/>
      <c r="AJ104" s="36"/>
      <c r="AK104" s="22"/>
      <c r="AL104" s="22"/>
      <c r="AM104" s="22"/>
      <c r="AN104" s="22"/>
      <c r="AO104" s="22"/>
      <c r="AP104" s="22"/>
      <c r="AQ104" s="22"/>
      <c r="AR104" s="87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40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8"/>
      <c r="AI105" s="36"/>
      <c r="AJ105" s="36"/>
      <c r="AK105" s="22"/>
      <c r="AL105" s="22"/>
      <c r="AM105" s="22"/>
      <c r="AN105" s="22"/>
      <c r="AO105" s="22"/>
      <c r="AP105" s="22"/>
      <c r="AQ105" s="22"/>
      <c r="AR105" s="87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40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8"/>
      <c r="AI106" s="36"/>
      <c r="AJ106" s="36"/>
      <c r="AK106" s="22"/>
      <c r="AL106" s="22"/>
      <c r="AM106" s="22"/>
      <c r="AN106" s="22"/>
      <c r="AO106" s="22"/>
      <c r="AP106" s="22"/>
      <c r="AQ106" s="22"/>
      <c r="AR106" s="87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40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8"/>
      <c r="AI107" s="36"/>
      <c r="AJ107" s="36"/>
      <c r="AK107" s="22"/>
      <c r="AL107" s="22"/>
      <c r="AM107" s="22"/>
      <c r="AN107" s="22"/>
      <c r="AO107" s="22"/>
      <c r="AP107" s="22"/>
      <c r="AQ107" s="22"/>
      <c r="AR107" s="87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40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8"/>
      <c r="AI108" s="36"/>
      <c r="AJ108" s="36"/>
      <c r="AK108" s="22"/>
      <c r="AL108" s="22"/>
      <c r="AM108" s="22"/>
      <c r="AN108" s="22"/>
      <c r="AO108" s="22"/>
      <c r="AP108" s="22"/>
      <c r="AQ108" s="22"/>
      <c r="AR108" s="87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40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8"/>
      <c r="AI109" s="36"/>
      <c r="AJ109" s="36"/>
      <c r="AK109" s="22"/>
      <c r="AL109" s="22"/>
      <c r="AM109" s="22"/>
      <c r="AN109" s="22"/>
      <c r="AO109" s="22"/>
      <c r="AP109" s="22"/>
      <c r="AQ109" s="22"/>
      <c r="AR109" s="87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40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8"/>
      <c r="AI110" s="36"/>
      <c r="AJ110" s="36"/>
      <c r="AK110" s="22"/>
      <c r="AL110" s="22"/>
      <c r="AM110" s="22"/>
      <c r="AN110" s="22"/>
      <c r="AO110" s="22"/>
      <c r="AP110" s="22"/>
      <c r="AQ110" s="22"/>
      <c r="AR110" s="87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40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8"/>
      <c r="AI111" s="36"/>
      <c r="AJ111" s="36"/>
      <c r="AK111" s="22"/>
      <c r="AL111" s="22"/>
      <c r="AM111" s="22"/>
      <c r="AN111" s="22"/>
      <c r="AO111" s="22"/>
      <c r="AP111" s="22"/>
      <c r="AQ111" s="22"/>
      <c r="AR111" s="87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40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8"/>
      <c r="AI112" s="36"/>
      <c r="AJ112" s="36"/>
      <c r="AK112" s="22"/>
      <c r="AL112" s="22"/>
      <c r="AM112" s="22"/>
      <c r="AN112" s="22"/>
      <c r="AO112" s="22"/>
      <c r="AP112" s="22"/>
      <c r="AQ112" s="22"/>
      <c r="AR112" s="87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40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8"/>
      <c r="AI113" s="36"/>
      <c r="AJ113" s="36"/>
      <c r="AK113" s="22"/>
      <c r="AL113" s="22"/>
      <c r="AM113" s="22"/>
      <c r="AN113" s="22"/>
      <c r="AO113" s="22"/>
      <c r="AP113" s="22"/>
      <c r="AQ113" s="22"/>
      <c r="AR113" s="87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40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8"/>
      <c r="AI114" s="36"/>
      <c r="AJ114" s="36"/>
      <c r="AK114" s="22"/>
      <c r="AL114" s="22"/>
      <c r="AM114" s="22"/>
      <c r="AN114" s="22"/>
      <c r="AO114" s="22"/>
      <c r="AP114" s="22"/>
      <c r="AQ114" s="22"/>
      <c r="AR114" s="87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40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8"/>
      <c r="AI115" s="36"/>
      <c r="AJ115" s="36"/>
      <c r="AK115" s="22"/>
      <c r="AL115" s="22"/>
      <c r="AM115" s="22"/>
      <c r="AN115" s="22"/>
      <c r="AO115" s="22"/>
      <c r="AP115" s="22"/>
      <c r="AQ115" s="22"/>
      <c r="AR115" s="87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40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8"/>
      <c r="AI116" s="36"/>
      <c r="AJ116" s="36"/>
      <c r="AK116" s="22"/>
      <c r="AL116" s="22"/>
      <c r="AM116" s="22"/>
      <c r="AN116" s="22"/>
      <c r="AO116" s="22"/>
      <c r="AP116" s="22"/>
      <c r="AQ116" s="22"/>
      <c r="AR116" s="87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40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8"/>
      <c r="AI117" s="36"/>
      <c r="AJ117" s="36"/>
      <c r="AK117" s="22"/>
      <c r="AL117" s="22"/>
      <c r="AM117" s="22"/>
      <c r="AN117" s="22"/>
      <c r="AO117" s="22"/>
      <c r="AP117" s="22"/>
      <c r="AQ117" s="22"/>
      <c r="AR117" s="87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40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8"/>
      <c r="AI118" s="36"/>
      <c r="AJ118" s="36"/>
      <c r="AK118" s="22"/>
      <c r="AL118" s="22"/>
      <c r="AM118" s="22"/>
      <c r="AN118" s="22"/>
      <c r="AO118" s="22"/>
      <c r="AP118" s="22"/>
      <c r="AQ118" s="22"/>
      <c r="AR118" s="87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40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8"/>
      <c r="AI119" s="36"/>
      <c r="AJ119" s="36"/>
      <c r="AK119" s="22"/>
      <c r="AL119" s="22"/>
      <c r="AM119" s="22"/>
      <c r="AN119" s="22"/>
      <c r="AO119" s="22"/>
      <c r="AP119" s="22"/>
      <c r="AQ119" s="22"/>
      <c r="AR119" s="87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40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87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40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87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40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87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40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87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40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87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40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87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40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87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40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87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40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87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40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87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40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87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40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87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40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87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40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87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40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87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40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87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40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87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40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87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40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87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40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87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40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87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40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87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40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87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40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87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40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87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40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87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40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87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40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87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40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87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40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87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40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87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40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87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40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87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40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87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40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87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40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87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40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87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40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87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40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87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40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87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40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87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87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87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87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87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87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40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8"/>
      <c r="AI166" s="36"/>
      <c r="AJ166" s="36"/>
      <c r="AK166" s="22"/>
      <c r="AL166" s="22"/>
      <c r="AM166" s="22"/>
      <c r="AN166" s="22"/>
      <c r="AO166" s="22"/>
      <c r="AP166" s="22"/>
      <c r="AQ166" s="22"/>
      <c r="AR166" s="87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40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8"/>
      <c r="AI167" s="36"/>
      <c r="AJ167" s="36"/>
      <c r="AK167" s="22"/>
      <c r="AL167" s="22"/>
      <c r="AM167" s="22"/>
      <c r="AN167" s="22"/>
      <c r="AO167" s="22"/>
      <c r="AP167" s="22"/>
      <c r="AQ167" s="22"/>
      <c r="AR167" s="87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40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8"/>
      <c r="AI168" s="36"/>
      <c r="AJ168" s="36"/>
      <c r="AK168" s="22"/>
      <c r="AL168" s="22"/>
      <c r="AM168" s="22"/>
      <c r="AN168" s="22"/>
      <c r="AO168" s="22"/>
      <c r="AP168" s="22"/>
      <c r="AQ168" s="22"/>
      <c r="AR168" s="87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40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8"/>
      <c r="AI169" s="36"/>
      <c r="AJ169" s="36"/>
      <c r="AK169" s="22"/>
      <c r="AL169" s="22"/>
      <c r="AM169" s="22"/>
      <c r="AN169" s="22"/>
      <c r="AO169" s="22"/>
      <c r="AP169" s="22"/>
      <c r="AQ169" s="22"/>
      <c r="AR169" s="87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40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8"/>
      <c r="AI170" s="36"/>
      <c r="AJ170" s="36"/>
      <c r="AK170" s="22"/>
      <c r="AL170" s="22"/>
      <c r="AM170" s="22"/>
      <c r="AN170" s="22"/>
      <c r="AO170" s="22"/>
      <c r="AP170" s="22"/>
      <c r="AQ170" s="22"/>
      <c r="AR170" s="87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40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8"/>
      <c r="AI171" s="36"/>
      <c r="AJ171" s="36"/>
      <c r="AK171" s="22"/>
      <c r="AL171" s="22"/>
      <c r="AM171" s="22"/>
      <c r="AN171" s="22"/>
      <c r="AO171" s="22"/>
      <c r="AP171" s="22"/>
      <c r="AQ171" s="22"/>
      <c r="AR171" s="87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40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8"/>
      <c r="AI172" s="36"/>
      <c r="AJ172" s="36"/>
      <c r="AK172" s="22"/>
      <c r="AL172" s="22"/>
      <c r="AM172" s="22"/>
      <c r="AN172" s="22"/>
      <c r="AO172" s="22"/>
      <c r="AP172" s="22"/>
      <c r="AQ172" s="22"/>
      <c r="AR172" s="87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40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8"/>
      <c r="AI173" s="36"/>
      <c r="AJ173" s="36"/>
      <c r="AK173" s="22"/>
      <c r="AL173" s="22"/>
      <c r="AM173" s="22"/>
      <c r="AN173" s="22"/>
      <c r="AO173" s="22"/>
      <c r="AP173" s="22"/>
      <c r="AQ173" s="22"/>
      <c r="AR173" s="87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40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8"/>
      <c r="AI174" s="36"/>
      <c r="AJ174" s="36"/>
      <c r="AK174" s="22"/>
      <c r="AL174" s="22"/>
      <c r="AM174" s="22"/>
      <c r="AN174" s="22"/>
      <c r="AO174" s="22"/>
      <c r="AP174" s="22"/>
      <c r="AQ174" s="22"/>
      <c r="AR174" s="87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40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8"/>
      <c r="AI175" s="36"/>
      <c r="AJ175" s="36"/>
      <c r="AK175" s="22"/>
      <c r="AL175" s="22"/>
      <c r="AM175" s="22"/>
      <c r="AN175" s="22"/>
      <c r="AO175" s="22"/>
      <c r="AP175" s="22"/>
      <c r="AQ175" s="22"/>
      <c r="AR175" s="87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40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8"/>
      <c r="AI176" s="36"/>
      <c r="AJ176" s="36"/>
      <c r="AK176" s="22"/>
      <c r="AL176" s="22"/>
      <c r="AM176" s="22"/>
      <c r="AN176" s="22"/>
      <c r="AO176" s="22"/>
      <c r="AP176" s="22"/>
      <c r="AQ176" s="22"/>
      <c r="AR176" s="87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40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8"/>
      <c r="AI177" s="36"/>
      <c r="AJ177" s="36"/>
      <c r="AK177" s="22"/>
      <c r="AL177" s="22"/>
      <c r="AM177" s="22"/>
      <c r="AN177" s="22"/>
      <c r="AO177" s="22"/>
      <c r="AP177" s="22"/>
      <c r="AQ177" s="22"/>
      <c r="AR177" s="87"/>
    </row>
    <row r="178" spans="1:44" s="7" customFormat="1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22"/>
      <c r="Q178" s="22"/>
      <c r="R178" s="22"/>
      <c r="S178" s="22"/>
      <c r="T178" s="22"/>
      <c r="U178" s="36"/>
      <c r="V178" s="40"/>
      <c r="W178" s="36"/>
      <c r="X178" s="36"/>
      <c r="Y178" s="22"/>
      <c r="Z178" s="22"/>
      <c r="AA178" s="22"/>
      <c r="AB178" s="22"/>
      <c r="AC178" s="22"/>
      <c r="AD178" s="22"/>
      <c r="AE178" s="22"/>
      <c r="AF178" s="22"/>
      <c r="AG178" s="22"/>
      <c r="AH178" s="58"/>
      <c r="AI178" s="36"/>
      <c r="AJ178" s="36"/>
      <c r="AK178" s="22"/>
      <c r="AL178" s="22"/>
      <c r="AM178" s="22"/>
      <c r="AN178" s="22"/>
      <c r="AO178" s="22"/>
      <c r="AP178" s="22"/>
      <c r="AQ178" s="22"/>
      <c r="AR178" s="87"/>
    </row>
    <row r="179" spans="1:44" ht="15" customHeight="1" x14ac:dyDescent="0.25">
      <c r="AG179" s="22"/>
      <c r="AH179" s="58"/>
      <c r="AI179" s="36"/>
      <c r="AJ179" s="36"/>
    </row>
    <row r="180" spans="1:44" ht="15" customHeight="1" x14ac:dyDescent="0.25">
      <c r="AG180" s="22"/>
      <c r="AH180" s="58"/>
      <c r="AI180" s="36"/>
      <c r="AJ180" s="36"/>
    </row>
    <row r="181" spans="1:44" ht="15" customHeight="1" x14ac:dyDescent="0.25">
      <c r="AG181" s="22"/>
      <c r="AH181" s="58"/>
      <c r="AI181" s="36"/>
      <c r="AJ181" s="36"/>
    </row>
    <row r="182" spans="1:44" ht="15" customHeight="1" x14ac:dyDescent="0.25">
      <c r="AG182" s="22"/>
      <c r="AH182" s="58"/>
      <c r="AI182" s="36"/>
      <c r="AJ182" s="36"/>
    </row>
    <row r="183" spans="1:44" ht="15" customHeight="1" x14ac:dyDescent="0.25">
      <c r="AG183" s="22"/>
      <c r="AH183" s="58"/>
      <c r="AI183" s="36"/>
      <c r="AJ183" s="36"/>
    </row>
    <row r="184" spans="1:44" ht="15" customHeight="1" x14ac:dyDescent="0.25">
      <c r="AG184" s="22"/>
      <c r="AH184" s="58"/>
      <c r="AI184" s="36"/>
      <c r="AJ184" s="36"/>
    </row>
    <row r="185" spans="1:44" ht="15" customHeight="1" x14ac:dyDescent="0.25">
      <c r="AG185" s="22"/>
      <c r="AH185" s="58"/>
      <c r="AI185" s="36"/>
      <c r="AJ185" s="36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  <row r="199" spans="2:43" ht="15" customHeight="1" x14ac:dyDescent="0.2"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</row>
    <row r="200" spans="2:43" ht="15" customHeight="1" x14ac:dyDescent="0.2"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</row>
    <row r="201" spans="2:43" ht="15" customHeight="1" x14ac:dyDescent="0.2"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</row>
    <row r="202" spans="2:43" ht="15" customHeight="1" x14ac:dyDescent="0.2"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</row>
    <row r="203" spans="2:43" ht="15" customHeight="1" x14ac:dyDescent="0.2"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</row>
    <row r="204" spans="2:43" ht="15" customHeight="1" x14ac:dyDescent="0.2"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</row>
    <row r="205" spans="2:43" ht="15" customHeight="1" x14ac:dyDescent="0.2"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</row>
    <row r="206" spans="2:43" ht="15" customHeight="1" x14ac:dyDescent="0.2"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</row>
    <row r="207" spans="2:43" ht="15" customHeight="1" x14ac:dyDescent="0.2"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</row>
    <row r="208" spans="2:43" ht="15" customHeight="1" x14ac:dyDescent="0.2"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</row>
    <row r="209" spans="2:43" ht="15" customHeight="1" x14ac:dyDescent="0.2"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</row>
    <row r="210" spans="2:43" ht="15" customHeight="1" x14ac:dyDescent="0.2"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</row>
    <row r="211" spans="2:43" ht="15" customHeight="1" x14ac:dyDescent="0.2"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</row>
    <row r="212" spans="2:43" ht="15" customHeight="1" x14ac:dyDescent="0.2"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</row>
  </sheetData>
  <sortState ref="B11:AQ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39</v>
      </c>
      <c r="C1" s="3"/>
      <c r="D1" s="4"/>
      <c r="E1" s="5" t="s">
        <v>40</v>
      </c>
      <c r="F1" s="133"/>
      <c r="G1" s="68"/>
      <c r="H1" s="6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68"/>
      <c r="AD1" s="6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4" t="s">
        <v>103</v>
      </c>
      <c r="C2" s="64"/>
      <c r="D2" s="135"/>
      <c r="E2" s="12" t="s">
        <v>13</v>
      </c>
      <c r="F2" s="13"/>
      <c r="G2" s="13"/>
      <c r="H2" s="13"/>
      <c r="I2" s="19"/>
      <c r="J2" s="14"/>
      <c r="K2" s="62"/>
      <c r="L2" s="21" t="s">
        <v>104</v>
      </c>
      <c r="M2" s="13"/>
      <c r="N2" s="13"/>
      <c r="O2" s="20"/>
      <c r="P2" s="18"/>
      <c r="Q2" s="21" t="s">
        <v>105</v>
      </c>
      <c r="R2" s="13"/>
      <c r="S2" s="13"/>
      <c r="T2" s="13"/>
      <c r="U2" s="19"/>
      <c r="V2" s="20"/>
      <c r="W2" s="18"/>
      <c r="X2" s="136" t="s">
        <v>106</v>
      </c>
      <c r="Y2" s="137"/>
      <c r="Z2" s="25"/>
      <c r="AA2" s="12" t="s">
        <v>13</v>
      </c>
      <c r="AB2" s="13"/>
      <c r="AC2" s="13"/>
      <c r="AD2" s="13"/>
      <c r="AE2" s="19"/>
      <c r="AF2" s="14"/>
      <c r="AG2" s="62"/>
      <c r="AH2" s="21" t="s">
        <v>107</v>
      </c>
      <c r="AI2" s="13"/>
      <c r="AJ2" s="13"/>
      <c r="AK2" s="20"/>
      <c r="AL2" s="18"/>
      <c r="AM2" s="21" t="s">
        <v>105</v>
      </c>
      <c r="AN2" s="13"/>
      <c r="AO2" s="13"/>
      <c r="AP2" s="13"/>
      <c r="AQ2" s="19"/>
      <c r="AR2" s="20"/>
      <c r="AS2" s="13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8"/>
      <c r="L3" s="17" t="s">
        <v>5</v>
      </c>
      <c r="M3" s="17" t="s">
        <v>6</v>
      </c>
      <c r="N3" s="17" t="s">
        <v>71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8"/>
      <c r="AH3" s="17" t="s">
        <v>5</v>
      </c>
      <c r="AI3" s="17" t="s">
        <v>6</v>
      </c>
      <c r="AJ3" s="17" t="s">
        <v>71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4"/>
      <c r="E4" s="29"/>
      <c r="F4" s="29"/>
      <c r="G4" s="29"/>
      <c r="H4" s="30"/>
      <c r="I4" s="29"/>
      <c r="J4" s="94"/>
      <c r="K4" s="39"/>
      <c r="L4" s="98"/>
      <c r="M4" s="17"/>
      <c r="N4" s="17"/>
      <c r="O4" s="17"/>
      <c r="P4" s="22"/>
      <c r="Q4" s="29"/>
      <c r="R4" s="29"/>
      <c r="S4" s="30"/>
      <c r="T4" s="29"/>
      <c r="U4" s="29"/>
      <c r="V4" s="139"/>
      <c r="W4" s="39"/>
      <c r="X4" s="29">
        <v>2014</v>
      </c>
      <c r="Y4" s="29" t="s">
        <v>38</v>
      </c>
      <c r="Z4" s="34" t="s">
        <v>36</v>
      </c>
      <c r="AA4" s="29">
        <v>5</v>
      </c>
      <c r="AB4" s="29">
        <v>0</v>
      </c>
      <c r="AC4" s="29">
        <v>1</v>
      </c>
      <c r="AD4" s="29">
        <v>2</v>
      </c>
      <c r="AE4" s="29">
        <v>9</v>
      </c>
      <c r="AF4" s="47">
        <v>0.40899999999999997</v>
      </c>
      <c r="AG4" s="156">
        <v>22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40"/>
      <c r="AS4" s="157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4"/>
      <c r="E5" s="29"/>
      <c r="F5" s="29"/>
      <c r="G5" s="29"/>
      <c r="H5" s="30"/>
      <c r="I5" s="29"/>
      <c r="J5" s="94"/>
      <c r="K5" s="39"/>
      <c r="L5" s="98"/>
      <c r="M5" s="17"/>
      <c r="N5" s="17"/>
      <c r="O5" s="17"/>
      <c r="P5" s="22"/>
      <c r="Q5" s="29"/>
      <c r="R5" s="29"/>
      <c r="S5" s="30"/>
      <c r="T5" s="29"/>
      <c r="U5" s="29"/>
      <c r="V5" s="139"/>
      <c r="W5" s="39"/>
      <c r="X5" s="29">
        <v>2015</v>
      </c>
      <c r="Y5" s="29" t="s">
        <v>38</v>
      </c>
      <c r="Z5" s="34" t="s">
        <v>36</v>
      </c>
      <c r="AA5" s="29">
        <v>17</v>
      </c>
      <c r="AB5" s="29">
        <v>1</v>
      </c>
      <c r="AC5" s="29">
        <v>3</v>
      </c>
      <c r="AD5" s="29">
        <v>29</v>
      </c>
      <c r="AE5" s="29">
        <v>80</v>
      </c>
      <c r="AF5" s="47">
        <v>0.67789999999999995</v>
      </c>
      <c r="AG5" s="156">
        <v>118</v>
      </c>
      <c r="AH5" s="17"/>
      <c r="AI5" s="17" t="s">
        <v>46</v>
      </c>
      <c r="AJ5" s="17"/>
      <c r="AK5" s="17"/>
      <c r="AL5" s="22"/>
      <c r="AM5" s="29"/>
      <c r="AN5" s="29"/>
      <c r="AO5" s="29"/>
      <c r="AP5" s="29"/>
      <c r="AQ5" s="29"/>
      <c r="AR5" s="140"/>
      <c r="AS5" s="157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4"/>
      <c r="E6" s="29"/>
      <c r="F6" s="29"/>
      <c r="G6" s="29"/>
      <c r="H6" s="30"/>
      <c r="I6" s="29"/>
      <c r="J6" s="94"/>
      <c r="K6" s="39"/>
      <c r="L6" s="98"/>
      <c r="M6" s="17"/>
      <c r="N6" s="17"/>
      <c r="O6" s="17"/>
      <c r="P6" s="22"/>
      <c r="Q6" s="29"/>
      <c r="R6" s="29"/>
      <c r="S6" s="30"/>
      <c r="T6" s="29"/>
      <c r="U6" s="29"/>
      <c r="V6" s="139"/>
      <c r="W6" s="39"/>
      <c r="X6" s="29">
        <v>2016</v>
      </c>
      <c r="Y6" s="29" t="s">
        <v>67</v>
      </c>
      <c r="Z6" s="34" t="s">
        <v>36</v>
      </c>
      <c r="AA6" s="29">
        <v>17</v>
      </c>
      <c r="AB6" s="29">
        <v>1</v>
      </c>
      <c r="AC6" s="29">
        <v>15</v>
      </c>
      <c r="AD6" s="29">
        <v>20</v>
      </c>
      <c r="AE6" s="29">
        <v>80</v>
      </c>
      <c r="AF6" s="47">
        <v>0.625</v>
      </c>
      <c r="AG6" s="156">
        <v>128</v>
      </c>
      <c r="AH6" s="17"/>
      <c r="AI6" s="17"/>
      <c r="AJ6" s="17"/>
      <c r="AK6" s="17"/>
      <c r="AL6" s="22"/>
      <c r="AM6" s="29">
        <v>2</v>
      </c>
      <c r="AN6" s="29">
        <v>0</v>
      </c>
      <c r="AO6" s="29">
        <v>0</v>
      </c>
      <c r="AP6" s="29">
        <v>0</v>
      </c>
      <c r="AQ6" s="29">
        <v>8</v>
      </c>
      <c r="AR6" s="140">
        <v>0.53300000000000003</v>
      </c>
      <c r="AS6" s="157">
        <v>15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2"/>
      <c r="D7" s="34"/>
      <c r="E7" s="29"/>
      <c r="F7" s="29"/>
      <c r="G7" s="29"/>
      <c r="H7" s="30"/>
      <c r="I7" s="29"/>
      <c r="J7" s="94"/>
      <c r="K7" s="39"/>
      <c r="L7" s="98"/>
      <c r="M7" s="17"/>
      <c r="N7" s="17"/>
      <c r="O7" s="17"/>
      <c r="P7" s="22"/>
      <c r="Q7" s="29"/>
      <c r="R7" s="29"/>
      <c r="S7" s="30"/>
      <c r="T7" s="29"/>
      <c r="U7" s="29"/>
      <c r="V7" s="139"/>
      <c r="W7" s="39"/>
      <c r="X7" s="29">
        <v>2017</v>
      </c>
      <c r="Y7" s="29" t="s">
        <v>46</v>
      </c>
      <c r="Z7" s="34" t="s">
        <v>36</v>
      </c>
      <c r="AA7" s="29">
        <v>15</v>
      </c>
      <c r="AB7" s="29">
        <v>2</v>
      </c>
      <c r="AC7" s="29">
        <v>9</v>
      </c>
      <c r="AD7" s="29">
        <v>19</v>
      </c>
      <c r="AE7" s="29">
        <v>62</v>
      </c>
      <c r="AF7" s="47">
        <v>0.56879999999999997</v>
      </c>
      <c r="AG7" s="156">
        <v>109</v>
      </c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40"/>
      <c r="AS7" s="157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2"/>
      <c r="D8" s="34"/>
      <c r="E8" s="29"/>
      <c r="F8" s="29"/>
      <c r="G8" s="29"/>
      <c r="H8" s="30"/>
      <c r="I8" s="29"/>
      <c r="J8" s="94"/>
      <c r="K8" s="39"/>
      <c r="L8" s="98"/>
      <c r="M8" s="17"/>
      <c r="N8" s="17"/>
      <c r="O8" s="17"/>
      <c r="P8" s="22"/>
      <c r="Q8" s="29"/>
      <c r="R8" s="29"/>
      <c r="S8" s="30"/>
      <c r="T8" s="29"/>
      <c r="U8" s="29"/>
      <c r="V8" s="139"/>
      <c r="W8" s="39"/>
      <c r="X8" s="29">
        <v>2018</v>
      </c>
      <c r="Y8" s="29" t="s">
        <v>46</v>
      </c>
      <c r="Z8" s="34" t="s">
        <v>36</v>
      </c>
      <c r="AA8" s="29">
        <v>7</v>
      </c>
      <c r="AB8" s="29">
        <v>1</v>
      </c>
      <c r="AC8" s="29">
        <v>11</v>
      </c>
      <c r="AD8" s="29">
        <v>10</v>
      </c>
      <c r="AE8" s="29">
        <v>40</v>
      </c>
      <c r="AF8" s="47">
        <v>0.67789999999999995</v>
      </c>
      <c r="AG8" s="156">
        <f>PRODUCT(AE8/AF8)</f>
        <v>59.005753060923446</v>
      </c>
      <c r="AH8" s="17"/>
      <c r="AI8" s="17"/>
      <c r="AJ8" s="17"/>
      <c r="AK8" s="17"/>
      <c r="AL8" s="22"/>
      <c r="AM8" s="34"/>
      <c r="AN8" s="34"/>
      <c r="AO8" s="34"/>
      <c r="AP8" s="34"/>
      <c r="AQ8" s="34"/>
      <c r="AR8" s="45"/>
      <c r="AS8" s="157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>
        <v>2019</v>
      </c>
      <c r="C9" s="32" t="s">
        <v>77</v>
      </c>
      <c r="D9" s="34" t="s">
        <v>113</v>
      </c>
      <c r="E9" s="29">
        <v>17</v>
      </c>
      <c r="F9" s="29">
        <v>0</v>
      </c>
      <c r="G9" s="29">
        <v>12</v>
      </c>
      <c r="H9" s="30">
        <v>10</v>
      </c>
      <c r="I9" s="29">
        <v>57</v>
      </c>
      <c r="J9" s="94">
        <v>0.54279999999999995</v>
      </c>
      <c r="K9" s="39">
        <v>105</v>
      </c>
      <c r="L9" s="98"/>
      <c r="M9" s="17"/>
      <c r="N9" s="17"/>
      <c r="O9" s="17"/>
      <c r="P9" s="22"/>
      <c r="Q9" s="29"/>
      <c r="R9" s="29"/>
      <c r="S9" s="30"/>
      <c r="T9" s="29"/>
      <c r="U9" s="29"/>
      <c r="V9" s="139"/>
      <c r="W9" s="39"/>
      <c r="X9" s="29">
        <v>2019</v>
      </c>
      <c r="Y9" s="29" t="s">
        <v>115</v>
      </c>
      <c r="Z9" s="34" t="s">
        <v>36</v>
      </c>
      <c r="AA9" s="29">
        <v>2</v>
      </c>
      <c r="AB9" s="29">
        <v>0</v>
      </c>
      <c r="AC9" s="29">
        <v>7</v>
      </c>
      <c r="AD9" s="29">
        <v>4</v>
      </c>
      <c r="AE9" s="29">
        <v>13</v>
      </c>
      <c r="AF9" s="47">
        <v>0.65</v>
      </c>
      <c r="AG9" s="39">
        <v>20</v>
      </c>
      <c r="AH9" s="98"/>
      <c r="AI9" s="17"/>
      <c r="AJ9" s="17"/>
      <c r="AK9" s="17"/>
      <c r="AL9" s="22"/>
      <c r="AM9" s="34"/>
      <c r="AN9" s="34"/>
      <c r="AO9" s="34"/>
      <c r="AP9" s="34"/>
      <c r="AQ9" s="34"/>
      <c r="AR9" s="45"/>
      <c r="AS9" s="157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9">
        <v>2020</v>
      </c>
      <c r="C10" s="29" t="s">
        <v>46</v>
      </c>
      <c r="D10" s="34" t="s">
        <v>119</v>
      </c>
      <c r="E10" s="29">
        <v>8</v>
      </c>
      <c r="F10" s="29">
        <v>0</v>
      </c>
      <c r="G10" s="29">
        <v>4</v>
      </c>
      <c r="H10" s="29">
        <v>4</v>
      </c>
      <c r="I10" s="29">
        <v>27</v>
      </c>
      <c r="J10" s="94">
        <v>0.5</v>
      </c>
      <c r="K10" s="39">
        <v>54</v>
      </c>
      <c r="L10" s="98"/>
      <c r="M10" s="17"/>
      <c r="N10" s="17"/>
      <c r="O10" s="17"/>
      <c r="P10" s="22"/>
      <c r="Q10" s="29"/>
      <c r="R10" s="29"/>
      <c r="S10" s="30"/>
      <c r="T10" s="29"/>
      <c r="U10" s="29"/>
      <c r="V10" s="139"/>
      <c r="W10" s="39"/>
      <c r="X10" s="29"/>
      <c r="Y10" s="29"/>
      <c r="Z10" s="34"/>
      <c r="AA10" s="29"/>
      <c r="AB10" s="29"/>
      <c r="AC10" s="29"/>
      <c r="AD10" s="29"/>
      <c r="AE10" s="29"/>
      <c r="AF10" s="47"/>
      <c r="AG10" s="156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40"/>
      <c r="AS10" s="157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0" t="s">
        <v>108</v>
      </c>
      <c r="C11" s="74"/>
      <c r="D11" s="73"/>
      <c r="E11" s="72">
        <f>SUM(E4:E10)</f>
        <v>25</v>
      </c>
      <c r="F11" s="72">
        <f>SUM(F4:F10)</f>
        <v>0</v>
      </c>
      <c r="G11" s="72">
        <f>SUM(G4:G10)</f>
        <v>16</v>
      </c>
      <c r="H11" s="72">
        <f>SUM(H4:H10)</f>
        <v>14</v>
      </c>
      <c r="I11" s="72">
        <f>SUM(I4:I10)</f>
        <v>84</v>
      </c>
      <c r="J11" s="141">
        <f>PRODUCT(I11/K11)</f>
        <v>0.52830188679245282</v>
      </c>
      <c r="K11" s="62">
        <f>SUM(K4:K10)</f>
        <v>159</v>
      </c>
      <c r="L11" s="21"/>
      <c r="M11" s="19"/>
      <c r="N11" s="100"/>
      <c r="O11" s="101"/>
      <c r="P11" s="22"/>
      <c r="Q11" s="72">
        <f>SUM(Q4:Q10)</f>
        <v>0</v>
      </c>
      <c r="R11" s="72">
        <f>SUM(R4:R10)</f>
        <v>0</v>
      </c>
      <c r="S11" s="72">
        <f>SUM(S4:S10)</f>
        <v>0</v>
      </c>
      <c r="T11" s="72">
        <f>SUM(T4:T10)</f>
        <v>0</v>
      </c>
      <c r="U11" s="72">
        <f>SUM(U4:U10)</f>
        <v>0</v>
      </c>
      <c r="V11" s="33">
        <v>0</v>
      </c>
      <c r="W11" s="62">
        <f>SUM(W4:W10)</f>
        <v>0</v>
      </c>
      <c r="X11" s="15" t="s">
        <v>108</v>
      </c>
      <c r="Y11" s="16"/>
      <c r="Z11" s="14"/>
      <c r="AA11" s="72">
        <f>SUM(AA4:AA10)</f>
        <v>63</v>
      </c>
      <c r="AB11" s="72">
        <f>SUM(AB4:AB10)</f>
        <v>5</v>
      </c>
      <c r="AC11" s="72">
        <f>SUM(AC4:AC10)</f>
        <v>46</v>
      </c>
      <c r="AD11" s="72">
        <f>SUM(AD4:AD10)</f>
        <v>84</v>
      </c>
      <c r="AE11" s="72">
        <f>SUM(AE4:AE10)</f>
        <v>284</v>
      </c>
      <c r="AF11" s="141">
        <f>PRODUCT(AE11/AG11)</f>
        <v>0.62279916008440561</v>
      </c>
      <c r="AG11" s="62">
        <f>SUM(AG4:AG10)</f>
        <v>456.00575306092344</v>
      </c>
      <c r="AH11" s="21"/>
      <c r="AI11" s="19"/>
      <c r="AJ11" s="100"/>
      <c r="AK11" s="101"/>
      <c r="AL11" s="22"/>
      <c r="AM11" s="72">
        <f>SUM(AM4:AM10)</f>
        <v>2</v>
      </c>
      <c r="AN11" s="72">
        <f>SUM(AN4:AN10)</f>
        <v>0</v>
      </c>
      <c r="AO11" s="72">
        <f>SUM(AO4:AO10)</f>
        <v>0</v>
      </c>
      <c r="AP11" s="72">
        <f>SUM(AP4:AP10)</f>
        <v>0</v>
      </c>
      <c r="AQ11" s="72">
        <f>SUM(AQ4:AQ10)</f>
        <v>8</v>
      </c>
      <c r="AR11" s="141">
        <f>PRODUCT(AQ11/AS11)</f>
        <v>0.53333333333333333</v>
      </c>
      <c r="AS11" s="138">
        <f>SUM(AS4:AS10)</f>
        <v>15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9"/>
      <c r="L12" s="22"/>
      <c r="M12" s="22"/>
      <c r="N12" s="22"/>
      <c r="O12" s="22"/>
      <c r="P12" s="36"/>
      <c r="Q12" s="36"/>
      <c r="R12" s="40"/>
      <c r="S12" s="36"/>
      <c r="T12" s="36"/>
      <c r="U12" s="22"/>
      <c r="V12" s="22"/>
      <c r="W12" s="39"/>
      <c r="X12" s="36"/>
      <c r="Y12" s="36"/>
      <c r="Z12" s="36"/>
      <c r="AA12" s="36"/>
      <c r="AB12" s="36"/>
      <c r="AC12" s="36"/>
      <c r="AD12" s="36"/>
      <c r="AE12" s="36"/>
      <c r="AF12" s="37"/>
      <c r="AG12" s="39"/>
      <c r="AH12" s="22"/>
      <c r="AI12" s="22"/>
      <c r="AJ12" s="22"/>
      <c r="AK12" s="22"/>
      <c r="AL12" s="36"/>
      <c r="AM12" s="36"/>
      <c r="AN12" s="40"/>
      <c r="AO12" s="36"/>
      <c r="AP12" s="36"/>
      <c r="AQ12" s="22"/>
      <c r="AR12" s="22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42" t="s">
        <v>109</v>
      </c>
      <c r="C13" s="143"/>
      <c r="D13" s="144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110</v>
      </c>
      <c r="O13" s="17" t="s">
        <v>111</v>
      </c>
      <c r="Q13" s="40"/>
      <c r="R13" s="40" t="s">
        <v>37</v>
      </c>
      <c r="S13" s="40"/>
      <c r="T13" s="36" t="s">
        <v>116</v>
      </c>
      <c r="U13" s="22"/>
      <c r="V13" s="39"/>
      <c r="W13" s="39"/>
      <c r="X13" s="145"/>
      <c r="Y13" s="145"/>
      <c r="Z13" s="145"/>
      <c r="AA13" s="145"/>
      <c r="AB13" s="145"/>
      <c r="AC13" s="40"/>
      <c r="AD13" s="40"/>
      <c r="AE13" s="40"/>
      <c r="AF13" s="36"/>
      <c r="AG13" s="36"/>
      <c r="AH13" s="36"/>
      <c r="AI13" s="36"/>
      <c r="AJ13" s="36"/>
      <c r="AK13" s="36"/>
      <c r="AM13" s="39"/>
      <c r="AN13" s="145"/>
      <c r="AO13" s="145"/>
      <c r="AP13" s="145"/>
      <c r="AQ13" s="145"/>
      <c r="AR13" s="145"/>
      <c r="AS13" s="145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3" t="s">
        <v>12</v>
      </c>
      <c r="C14" s="11"/>
      <c r="D14" s="45"/>
      <c r="E14" s="146">
        <v>79</v>
      </c>
      <c r="F14" s="146">
        <v>2</v>
      </c>
      <c r="G14" s="146">
        <v>6</v>
      </c>
      <c r="H14" s="146">
        <v>22</v>
      </c>
      <c r="I14" s="146">
        <v>104</v>
      </c>
      <c r="J14" s="147">
        <v>0.35699999999999998</v>
      </c>
      <c r="K14" s="36">
        <f>PRODUCT(I14/J14)</f>
        <v>291.31652661064425</v>
      </c>
      <c r="L14" s="148">
        <f>PRODUCT((F14+G14)/E14)</f>
        <v>0.10126582278481013</v>
      </c>
      <c r="M14" s="148">
        <f>PRODUCT(H14/E14)</f>
        <v>0.27848101265822783</v>
      </c>
      <c r="N14" s="148">
        <f>PRODUCT((F14+G14+H14)/E14)</f>
        <v>0.379746835443038</v>
      </c>
      <c r="O14" s="148">
        <f>PRODUCT(I14/E14)</f>
        <v>1.3164556962025316</v>
      </c>
      <c r="Q14" s="40"/>
      <c r="R14" s="40"/>
      <c r="S14" s="40"/>
      <c r="T14" s="36" t="s">
        <v>102</v>
      </c>
      <c r="U14" s="36"/>
      <c r="V14" s="36"/>
      <c r="W14" s="36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40"/>
      <c r="AO14" s="40"/>
      <c r="AP14" s="40"/>
      <c r="AQ14" s="40"/>
      <c r="AR14" s="40"/>
      <c r="AS14" s="40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49" t="s">
        <v>103</v>
      </c>
      <c r="C15" s="150"/>
      <c r="D15" s="151"/>
      <c r="E15" s="146">
        <f>PRODUCT(E11+Q11)</f>
        <v>25</v>
      </c>
      <c r="F15" s="146">
        <f>PRODUCT(F11+R11)</f>
        <v>0</v>
      </c>
      <c r="G15" s="146">
        <f>PRODUCT(G11+S11)</f>
        <v>16</v>
      </c>
      <c r="H15" s="146">
        <f>PRODUCT(H11+T11)</f>
        <v>14</v>
      </c>
      <c r="I15" s="146">
        <f>PRODUCT(I11+U11)</f>
        <v>84</v>
      </c>
      <c r="J15" s="147">
        <f>PRODUCT(I15/K15)</f>
        <v>0.52830188679245282</v>
      </c>
      <c r="K15" s="36">
        <f>PRODUCT(K11+W11)</f>
        <v>159</v>
      </c>
      <c r="L15" s="148">
        <f>PRODUCT((F15+G15)/E15)</f>
        <v>0.64</v>
      </c>
      <c r="M15" s="148">
        <f>PRODUCT(H15/E15)</f>
        <v>0.56000000000000005</v>
      </c>
      <c r="N15" s="148">
        <f>PRODUCT((F15+G15+H15)/E15)</f>
        <v>1.2</v>
      </c>
      <c r="O15" s="148">
        <f>PRODUCT(I15/E15)</f>
        <v>3.36</v>
      </c>
      <c r="Q15" s="40"/>
      <c r="R15" s="40"/>
      <c r="S15" s="40"/>
      <c r="T15" s="36" t="s">
        <v>114</v>
      </c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6" t="s">
        <v>106</v>
      </c>
      <c r="C16" s="152"/>
      <c r="D16" s="24"/>
      <c r="E16" s="146">
        <f>PRODUCT(AA11+AM11)</f>
        <v>65</v>
      </c>
      <c r="F16" s="146">
        <f>PRODUCT(AB11+AN11)</f>
        <v>5</v>
      </c>
      <c r="G16" s="146">
        <f>PRODUCT(AC11+AO11)</f>
        <v>46</v>
      </c>
      <c r="H16" s="146">
        <f>PRODUCT(AD11+AP11)</f>
        <v>84</v>
      </c>
      <c r="I16" s="146">
        <f>PRODUCT(AE11+AQ11)</f>
        <v>292</v>
      </c>
      <c r="J16" s="147">
        <f>PRODUCT(I16/K16)</f>
        <v>0.61994996473478425</v>
      </c>
      <c r="K16" s="22">
        <f>PRODUCT(AG11+AS11)</f>
        <v>471.00575306092344</v>
      </c>
      <c r="L16" s="148">
        <f>PRODUCT((F16+G16)/E16)</f>
        <v>0.7846153846153846</v>
      </c>
      <c r="M16" s="148">
        <f>PRODUCT(H16/E16)</f>
        <v>1.2923076923076924</v>
      </c>
      <c r="N16" s="148">
        <f>PRODUCT((F16+G16+H16)/E16)</f>
        <v>2.0769230769230771</v>
      </c>
      <c r="O16" s="148">
        <f>PRODUCT(I16/E16)</f>
        <v>4.4923076923076923</v>
      </c>
      <c r="Q16" s="40"/>
      <c r="R16" s="40"/>
      <c r="S16" s="36"/>
      <c r="T16" s="84" t="s">
        <v>120</v>
      </c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6"/>
      <c r="AL16" s="22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53" t="s">
        <v>108</v>
      </c>
      <c r="C17" s="154"/>
      <c r="D17" s="155"/>
      <c r="E17" s="146">
        <f>SUM(E14:E16)</f>
        <v>169</v>
      </c>
      <c r="F17" s="146">
        <f t="shared" ref="F17:I17" si="0">SUM(F14:F16)</f>
        <v>7</v>
      </c>
      <c r="G17" s="146">
        <f t="shared" si="0"/>
        <v>68</v>
      </c>
      <c r="H17" s="146">
        <f t="shared" si="0"/>
        <v>120</v>
      </c>
      <c r="I17" s="146">
        <f t="shared" si="0"/>
        <v>480</v>
      </c>
      <c r="J17" s="147">
        <f>PRODUCT(I17/K17)</f>
        <v>0.52099033160373598</v>
      </c>
      <c r="K17" s="36">
        <f>SUM(K14:K16)</f>
        <v>921.32227967156768</v>
      </c>
      <c r="L17" s="148">
        <f>PRODUCT((F17+G17)/E17)</f>
        <v>0.4437869822485207</v>
      </c>
      <c r="M17" s="148">
        <f>PRODUCT(H17/E17)</f>
        <v>0.7100591715976331</v>
      </c>
      <c r="N17" s="148">
        <f>PRODUCT((F17+G17+H17)/E17)</f>
        <v>1.1538461538461537</v>
      </c>
      <c r="O17" s="148">
        <f>PRODUCT(I17/E17)</f>
        <v>2.8402366863905324</v>
      </c>
      <c r="Q17" s="22"/>
      <c r="R17" s="22"/>
      <c r="S17" s="22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2"/>
      <c r="F18" s="22"/>
      <c r="G18" s="22"/>
      <c r="H18" s="22"/>
      <c r="I18" s="22"/>
      <c r="J18" s="36"/>
      <c r="K18" s="36"/>
      <c r="L18" s="22"/>
      <c r="M18" s="22"/>
      <c r="N18" s="22"/>
      <c r="O18" s="22"/>
      <c r="P18" s="36"/>
      <c r="Q18" s="36"/>
      <c r="R18" s="36"/>
      <c r="S18" s="36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22"/>
      <c r="AL182" s="22"/>
    </row>
    <row r="183" spans="12:38" x14ac:dyDescent="0.25"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</sheetData>
  <sortState ref="B9:AJ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0" customWidth="1"/>
    <col min="3" max="3" width="25.85546875" style="59" customWidth="1"/>
    <col min="4" max="4" width="10.5703125" style="86" customWidth="1"/>
    <col min="5" max="5" width="11.140625" style="86" customWidth="1"/>
    <col min="6" max="6" width="0.7109375" style="39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20" customWidth="1"/>
    <col min="22" max="22" width="9" style="59" customWidth="1"/>
    <col min="23" max="23" width="19.7109375" style="86" customWidth="1"/>
    <col min="24" max="24" width="9.7109375" style="59" customWidth="1"/>
    <col min="25" max="30" width="9.140625" style="87"/>
  </cols>
  <sheetData>
    <row r="1" spans="1:30" ht="18.75" x14ac:dyDescent="0.3">
      <c r="A1" s="1"/>
      <c r="B1" s="63" t="s">
        <v>48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14"/>
      <c r="R1" s="114"/>
      <c r="S1" s="114"/>
      <c r="T1" s="114"/>
      <c r="U1" s="114"/>
      <c r="V1" s="64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1"/>
      <c r="B2" s="88" t="s">
        <v>39</v>
      </c>
      <c r="C2" s="89" t="s">
        <v>40</v>
      </c>
      <c r="D2" s="89"/>
      <c r="E2" s="89"/>
      <c r="F2" s="89"/>
      <c r="G2" s="68"/>
      <c r="H2" s="68"/>
      <c r="I2" s="68"/>
      <c r="J2" s="68"/>
      <c r="K2" s="10"/>
      <c r="L2" s="10"/>
      <c r="M2" s="10"/>
      <c r="N2" s="10"/>
      <c r="O2" s="10"/>
      <c r="P2" s="10"/>
      <c r="Q2" s="115"/>
      <c r="R2" s="115"/>
      <c r="S2" s="115"/>
      <c r="T2" s="115"/>
      <c r="U2" s="115"/>
      <c r="V2" s="10"/>
      <c r="W2" s="68"/>
      <c r="X2" s="30"/>
      <c r="Y2" s="67"/>
      <c r="Z2" s="67"/>
      <c r="AA2" s="67"/>
      <c r="AB2" s="67"/>
      <c r="AC2" s="67"/>
      <c r="AD2" s="67"/>
    </row>
    <row r="3" spans="1:30" x14ac:dyDescent="0.25">
      <c r="A3" s="1"/>
      <c r="B3" s="69" t="s">
        <v>49</v>
      </c>
      <c r="C3" s="69" t="s">
        <v>50</v>
      </c>
      <c r="D3" s="70" t="s">
        <v>51</v>
      </c>
      <c r="E3" s="71" t="s">
        <v>1</v>
      </c>
      <c r="F3" s="22"/>
      <c r="G3" s="72" t="s">
        <v>52</v>
      </c>
      <c r="H3" s="73" t="s">
        <v>53</v>
      </c>
      <c r="I3" s="73" t="s">
        <v>32</v>
      </c>
      <c r="J3" s="74" t="s">
        <v>54</v>
      </c>
      <c r="K3" s="74" t="s">
        <v>55</v>
      </c>
      <c r="L3" s="74" t="s">
        <v>56</v>
      </c>
      <c r="M3" s="72" t="s">
        <v>57</v>
      </c>
      <c r="N3" s="72" t="s">
        <v>31</v>
      </c>
      <c r="O3" s="73" t="s">
        <v>58</v>
      </c>
      <c r="P3" s="72" t="s">
        <v>53</v>
      </c>
      <c r="Q3" s="116" t="s">
        <v>17</v>
      </c>
      <c r="R3" s="116">
        <v>1</v>
      </c>
      <c r="S3" s="116">
        <v>2</v>
      </c>
      <c r="T3" s="116">
        <v>3</v>
      </c>
      <c r="U3" s="116" t="s">
        <v>59</v>
      </c>
      <c r="V3" s="16" t="s">
        <v>22</v>
      </c>
      <c r="W3" s="15" t="s">
        <v>60</v>
      </c>
      <c r="X3" s="15" t="s">
        <v>61</v>
      </c>
      <c r="Y3" s="67"/>
      <c r="Z3" s="67"/>
      <c r="AA3" s="67"/>
      <c r="AB3" s="67"/>
      <c r="AC3" s="67"/>
      <c r="AD3" s="67"/>
    </row>
    <row r="4" spans="1:30" x14ac:dyDescent="0.25">
      <c r="A4" s="8"/>
      <c r="B4" s="75" t="s">
        <v>62</v>
      </c>
      <c r="C4" s="76" t="s">
        <v>63</v>
      </c>
      <c r="D4" s="77" t="s">
        <v>64</v>
      </c>
      <c r="E4" s="78" t="s">
        <v>34</v>
      </c>
      <c r="F4" s="62"/>
      <c r="G4" s="80"/>
      <c r="H4" s="81"/>
      <c r="I4" s="80">
        <v>1</v>
      </c>
      <c r="J4" s="82" t="s">
        <v>66</v>
      </c>
      <c r="K4" s="82">
        <v>9</v>
      </c>
      <c r="L4" s="82"/>
      <c r="M4" s="82">
        <v>1</v>
      </c>
      <c r="N4" s="80"/>
      <c r="O4" s="80"/>
      <c r="P4" s="80"/>
      <c r="Q4" s="117" t="s">
        <v>97</v>
      </c>
      <c r="R4" s="117" t="s">
        <v>96</v>
      </c>
      <c r="S4" s="117" t="s">
        <v>87</v>
      </c>
      <c r="T4" s="117"/>
      <c r="U4" s="117"/>
      <c r="V4" s="83">
        <v>0.6</v>
      </c>
      <c r="W4" s="75" t="s">
        <v>65</v>
      </c>
      <c r="X4" s="80">
        <v>1829</v>
      </c>
      <c r="Y4" s="67"/>
      <c r="Z4" s="67"/>
      <c r="AA4" s="67"/>
      <c r="AB4" s="67"/>
      <c r="AC4" s="67"/>
      <c r="AD4" s="67"/>
    </row>
    <row r="5" spans="1:30" x14ac:dyDescent="0.25">
      <c r="A5" s="8"/>
      <c r="B5" s="121" t="s">
        <v>90</v>
      </c>
      <c r="C5" s="122" t="s">
        <v>91</v>
      </c>
      <c r="D5" s="123" t="s">
        <v>64</v>
      </c>
      <c r="E5" s="124" t="s">
        <v>34</v>
      </c>
      <c r="F5" s="125"/>
      <c r="G5" s="126">
        <v>1</v>
      </c>
      <c r="H5" s="127"/>
      <c r="I5" s="126"/>
      <c r="J5" s="128" t="s">
        <v>92</v>
      </c>
      <c r="K5" s="128">
        <v>6</v>
      </c>
      <c r="L5" s="128"/>
      <c r="M5" s="128">
        <v>1</v>
      </c>
      <c r="N5" s="126"/>
      <c r="O5" s="127"/>
      <c r="P5" s="127"/>
      <c r="Q5" s="129" t="s">
        <v>89</v>
      </c>
      <c r="R5" s="129" t="s">
        <v>87</v>
      </c>
      <c r="S5" s="129" t="s">
        <v>88</v>
      </c>
      <c r="T5" s="129"/>
      <c r="U5" s="129"/>
      <c r="V5" s="130">
        <v>0.5</v>
      </c>
      <c r="W5" s="121" t="s">
        <v>95</v>
      </c>
      <c r="X5" s="126">
        <v>2150</v>
      </c>
      <c r="Y5" s="67"/>
      <c r="Z5" s="67"/>
      <c r="AA5" s="67"/>
      <c r="AB5" s="67"/>
      <c r="AC5" s="67"/>
      <c r="AD5" s="67"/>
    </row>
    <row r="6" spans="1:30" x14ac:dyDescent="0.25">
      <c r="A6" s="8"/>
      <c r="B6" s="21" t="s">
        <v>7</v>
      </c>
      <c r="C6" s="16"/>
      <c r="D6" s="15"/>
      <c r="E6" s="131"/>
      <c r="F6" s="79"/>
      <c r="G6" s="17">
        <v>1</v>
      </c>
      <c r="H6" s="17"/>
      <c r="I6" s="17">
        <v>1</v>
      </c>
      <c r="J6" s="16"/>
      <c r="K6" s="16"/>
      <c r="L6" s="16"/>
      <c r="M6" s="17">
        <v>2</v>
      </c>
      <c r="N6" s="17"/>
      <c r="O6" s="17">
        <v>1</v>
      </c>
      <c r="P6" s="17">
        <v>1</v>
      </c>
      <c r="Q6" s="98" t="s">
        <v>98</v>
      </c>
      <c r="R6" s="98" t="s">
        <v>93</v>
      </c>
      <c r="S6" s="98" t="s">
        <v>94</v>
      </c>
      <c r="T6" s="98"/>
      <c r="U6" s="98"/>
      <c r="V6" s="33">
        <v>0.54500000000000004</v>
      </c>
      <c r="W6" s="132"/>
      <c r="X6" s="98"/>
      <c r="Y6" s="67"/>
      <c r="Z6" s="67"/>
      <c r="AA6" s="67"/>
      <c r="AB6" s="67"/>
      <c r="AC6" s="67"/>
      <c r="AD6" s="67"/>
    </row>
    <row r="7" spans="1:30" x14ac:dyDescent="0.25">
      <c r="A7" s="8"/>
      <c r="B7" s="107"/>
      <c r="C7" s="108"/>
      <c r="D7" s="109"/>
      <c r="E7" s="110"/>
      <c r="F7" s="111"/>
      <c r="G7" s="108"/>
      <c r="H7" s="108"/>
      <c r="I7" s="108"/>
      <c r="J7" s="112"/>
      <c r="K7" s="112"/>
      <c r="L7" s="112"/>
      <c r="M7" s="108"/>
      <c r="N7" s="108"/>
      <c r="O7" s="108"/>
      <c r="P7" s="108"/>
      <c r="Q7" s="118"/>
      <c r="R7" s="118"/>
      <c r="S7" s="118"/>
      <c r="T7" s="118"/>
      <c r="U7" s="118"/>
      <c r="V7" s="108"/>
      <c r="W7" s="109"/>
      <c r="X7" s="113"/>
      <c r="Y7" s="67"/>
      <c r="Z7" s="67"/>
      <c r="AA7" s="67"/>
      <c r="AB7" s="67"/>
      <c r="AC7" s="67"/>
      <c r="AD7" s="67"/>
    </row>
    <row r="8" spans="1:30" x14ac:dyDescent="0.25">
      <c r="A8" s="8"/>
      <c r="B8" s="84"/>
      <c r="C8" s="36"/>
      <c r="D8" s="84"/>
      <c r="E8" s="85"/>
      <c r="G8" s="36"/>
      <c r="H8" s="40"/>
      <c r="I8" s="36"/>
      <c r="J8" s="22"/>
      <c r="K8" s="22"/>
      <c r="L8" s="22"/>
      <c r="M8" s="36"/>
      <c r="N8" s="36"/>
      <c r="O8" s="36"/>
      <c r="P8" s="36"/>
      <c r="Q8" s="119"/>
      <c r="R8" s="119"/>
      <c r="S8" s="119"/>
      <c r="T8" s="119"/>
      <c r="U8" s="119"/>
      <c r="V8" s="36"/>
      <c r="W8" s="84"/>
      <c r="X8" s="36"/>
      <c r="Y8" s="67"/>
      <c r="Z8" s="67"/>
      <c r="AA8" s="67"/>
      <c r="AB8" s="67"/>
      <c r="AC8" s="67"/>
      <c r="AD8" s="67"/>
    </row>
    <row r="9" spans="1:30" x14ac:dyDescent="0.25">
      <c r="A9" s="8"/>
      <c r="B9" s="84"/>
      <c r="C9" s="36"/>
      <c r="D9" s="84"/>
      <c r="E9" s="85"/>
      <c r="G9" s="36"/>
      <c r="H9" s="40"/>
      <c r="I9" s="36"/>
      <c r="J9" s="22"/>
      <c r="K9" s="22"/>
      <c r="L9" s="22"/>
      <c r="M9" s="36"/>
      <c r="N9" s="36"/>
      <c r="O9" s="36"/>
      <c r="P9" s="36"/>
      <c r="Q9" s="119"/>
      <c r="R9" s="119"/>
      <c r="S9" s="119"/>
      <c r="T9" s="119"/>
      <c r="U9" s="119"/>
      <c r="V9" s="36"/>
      <c r="W9" s="84"/>
      <c r="X9" s="36"/>
      <c r="Y9" s="67"/>
      <c r="Z9" s="67"/>
      <c r="AA9" s="67"/>
      <c r="AB9" s="67"/>
      <c r="AC9" s="67"/>
      <c r="AD9" s="67"/>
    </row>
    <row r="10" spans="1:30" x14ac:dyDescent="0.25">
      <c r="A10" s="8"/>
      <c r="B10" s="84"/>
      <c r="C10" s="36"/>
      <c r="D10" s="84"/>
      <c r="E10" s="85"/>
      <c r="G10" s="36"/>
      <c r="H10" s="40"/>
      <c r="I10" s="36"/>
      <c r="J10" s="22"/>
      <c r="K10" s="22"/>
      <c r="L10" s="22"/>
      <c r="M10" s="36"/>
      <c r="N10" s="36"/>
      <c r="O10" s="36"/>
      <c r="P10" s="36"/>
      <c r="Q10" s="119"/>
      <c r="R10" s="119"/>
      <c r="S10" s="119"/>
      <c r="T10" s="119"/>
      <c r="U10" s="119"/>
      <c r="V10" s="36"/>
      <c r="W10" s="84"/>
      <c r="X10" s="36"/>
      <c r="Y10" s="67"/>
      <c r="Z10" s="67"/>
      <c r="AA10" s="67"/>
      <c r="AB10" s="67"/>
      <c r="AC10" s="67"/>
      <c r="AD10" s="67"/>
    </row>
    <row r="11" spans="1:30" x14ac:dyDescent="0.25">
      <c r="A11" s="8"/>
      <c r="B11" s="84"/>
      <c r="C11" s="36"/>
      <c r="D11" s="84"/>
      <c r="E11" s="85"/>
      <c r="G11" s="36"/>
      <c r="H11" s="40"/>
      <c r="I11" s="36"/>
      <c r="J11" s="22"/>
      <c r="K11" s="22"/>
      <c r="L11" s="22"/>
      <c r="M11" s="36"/>
      <c r="N11" s="36"/>
      <c r="O11" s="36"/>
      <c r="P11" s="36"/>
      <c r="Q11" s="119"/>
      <c r="R11" s="119"/>
      <c r="S11" s="119"/>
      <c r="T11" s="119"/>
      <c r="U11" s="119"/>
      <c r="V11" s="36"/>
      <c r="W11" s="84"/>
      <c r="X11" s="36"/>
      <c r="Y11" s="67"/>
      <c r="Z11" s="67"/>
      <c r="AA11" s="67"/>
      <c r="AB11" s="67"/>
      <c r="AC11" s="67"/>
      <c r="AD11" s="67"/>
    </row>
    <row r="12" spans="1:30" x14ac:dyDescent="0.25">
      <c r="A12" s="8"/>
      <c r="B12" s="84"/>
      <c r="C12" s="36"/>
      <c r="D12" s="84"/>
      <c r="E12" s="85"/>
      <c r="G12" s="36"/>
      <c r="H12" s="40"/>
      <c r="I12" s="36"/>
      <c r="J12" s="22"/>
      <c r="K12" s="22"/>
      <c r="L12" s="22"/>
      <c r="M12" s="36"/>
      <c r="N12" s="36"/>
      <c r="O12" s="36"/>
      <c r="P12" s="36"/>
      <c r="Q12" s="119"/>
      <c r="R12" s="119"/>
      <c r="S12" s="119"/>
      <c r="T12" s="119"/>
      <c r="U12" s="119"/>
      <c r="V12" s="36"/>
      <c r="W12" s="84"/>
      <c r="X12" s="36"/>
      <c r="Y12" s="67"/>
      <c r="Z12" s="67"/>
      <c r="AA12" s="67"/>
      <c r="AB12" s="67"/>
      <c r="AC12" s="67"/>
      <c r="AD12" s="67"/>
    </row>
    <row r="13" spans="1:30" x14ac:dyDescent="0.25">
      <c r="A13" s="8"/>
      <c r="B13" s="84"/>
      <c r="C13" s="36"/>
      <c r="D13" s="84"/>
      <c r="E13" s="85"/>
      <c r="G13" s="36"/>
      <c r="H13" s="40"/>
      <c r="I13" s="36"/>
      <c r="J13" s="22"/>
      <c r="K13" s="22"/>
      <c r="L13" s="22"/>
      <c r="M13" s="36"/>
      <c r="N13" s="36"/>
      <c r="O13" s="36"/>
      <c r="P13" s="36"/>
      <c r="Q13" s="119"/>
      <c r="R13" s="119"/>
      <c r="S13" s="119"/>
      <c r="T13" s="119"/>
      <c r="U13" s="119"/>
      <c r="V13" s="36"/>
      <c r="W13" s="84"/>
      <c r="X13" s="36"/>
      <c r="Y13" s="67"/>
      <c r="Z13" s="67"/>
      <c r="AA13" s="67"/>
      <c r="AB13" s="67"/>
      <c r="AC13" s="67"/>
      <c r="AD13" s="67"/>
    </row>
    <row r="14" spans="1:30" x14ac:dyDescent="0.25">
      <c r="A14" s="8"/>
      <c r="B14" s="84"/>
      <c r="C14" s="36"/>
      <c r="D14" s="84"/>
      <c r="E14" s="85"/>
      <c r="G14" s="36"/>
      <c r="H14" s="40"/>
      <c r="I14" s="36"/>
      <c r="J14" s="22"/>
      <c r="K14" s="22"/>
      <c r="L14" s="22"/>
      <c r="M14" s="36"/>
      <c r="N14" s="36"/>
      <c r="O14" s="36"/>
      <c r="P14" s="36"/>
      <c r="Q14" s="119"/>
      <c r="R14" s="119"/>
      <c r="S14" s="119"/>
      <c r="T14" s="119"/>
      <c r="U14" s="119"/>
      <c r="V14" s="36"/>
      <c r="W14" s="84"/>
      <c r="X14" s="36"/>
      <c r="Y14" s="67"/>
      <c r="Z14" s="67"/>
      <c r="AA14" s="67"/>
      <c r="AB14" s="67"/>
      <c r="AC14" s="67"/>
      <c r="AD14" s="67"/>
    </row>
    <row r="15" spans="1:30" x14ac:dyDescent="0.25">
      <c r="A15" s="8"/>
      <c r="B15" s="84"/>
      <c r="C15" s="36"/>
      <c r="D15" s="84"/>
      <c r="E15" s="85"/>
      <c r="G15" s="36"/>
      <c r="H15" s="40"/>
      <c r="I15" s="36"/>
      <c r="J15" s="22"/>
      <c r="K15" s="22"/>
      <c r="L15" s="22"/>
      <c r="M15" s="36"/>
      <c r="N15" s="36"/>
      <c r="O15" s="36"/>
      <c r="P15" s="36"/>
      <c r="Q15" s="119"/>
      <c r="R15" s="119"/>
      <c r="S15" s="119"/>
      <c r="T15" s="119"/>
      <c r="U15" s="119"/>
      <c r="V15" s="36"/>
      <c r="W15" s="84"/>
      <c r="X15" s="36"/>
      <c r="Y15" s="67"/>
      <c r="Z15" s="67"/>
      <c r="AA15" s="67"/>
      <c r="AB15" s="67"/>
      <c r="AC15" s="67"/>
      <c r="AD15" s="67"/>
    </row>
    <row r="16" spans="1:30" x14ac:dyDescent="0.25">
      <c r="A16" s="8"/>
      <c r="B16" s="84"/>
      <c r="C16" s="36"/>
      <c r="D16" s="84"/>
      <c r="E16" s="85"/>
      <c r="G16" s="36"/>
      <c r="H16" s="40"/>
      <c r="I16" s="36"/>
      <c r="J16" s="22"/>
      <c r="K16" s="22"/>
      <c r="L16" s="22"/>
      <c r="M16" s="36"/>
      <c r="N16" s="36"/>
      <c r="O16" s="36"/>
      <c r="P16" s="36"/>
      <c r="Q16" s="119"/>
      <c r="R16" s="119"/>
      <c r="S16" s="119"/>
      <c r="T16" s="119"/>
      <c r="U16" s="119"/>
      <c r="V16" s="36"/>
      <c r="W16" s="84"/>
      <c r="X16" s="36"/>
      <c r="Y16" s="67"/>
      <c r="Z16" s="67"/>
      <c r="AA16" s="67"/>
      <c r="AB16" s="67"/>
      <c r="AC16" s="67"/>
      <c r="AD16" s="67"/>
    </row>
    <row r="17" spans="1:30" x14ac:dyDescent="0.25">
      <c r="A17" s="8"/>
      <c r="B17" s="84"/>
      <c r="C17" s="36"/>
      <c r="D17" s="84"/>
      <c r="E17" s="85"/>
      <c r="G17" s="36"/>
      <c r="H17" s="40"/>
      <c r="I17" s="36"/>
      <c r="J17" s="22"/>
      <c r="K17" s="22"/>
      <c r="L17" s="22"/>
      <c r="M17" s="36"/>
      <c r="N17" s="36"/>
      <c r="O17" s="36"/>
      <c r="P17" s="36"/>
      <c r="Q17" s="119"/>
      <c r="R17" s="119"/>
      <c r="S17" s="119"/>
      <c r="T17" s="119"/>
      <c r="U17" s="119"/>
      <c r="V17" s="36"/>
      <c r="W17" s="84"/>
      <c r="X17" s="36"/>
      <c r="Y17" s="67"/>
      <c r="Z17" s="67"/>
      <c r="AA17" s="67"/>
      <c r="AB17" s="67"/>
      <c r="AC17" s="67"/>
      <c r="AD17" s="67"/>
    </row>
    <row r="18" spans="1:30" x14ac:dyDescent="0.25">
      <c r="A18" s="8"/>
      <c r="B18" s="84"/>
      <c r="C18" s="36"/>
      <c r="D18" s="84"/>
      <c r="E18" s="85"/>
      <c r="G18" s="36"/>
      <c r="H18" s="40"/>
      <c r="I18" s="36"/>
      <c r="J18" s="22"/>
      <c r="K18" s="22"/>
      <c r="L18" s="22"/>
      <c r="M18" s="36"/>
      <c r="N18" s="36"/>
      <c r="O18" s="36"/>
      <c r="P18" s="36"/>
      <c r="Q18" s="119"/>
      <c r="R18" s="119"/>
      <c r="S18" s="119"/>
      <c r="T18" s="119"/>
      <c r="U18" s="119"/>
      <c r="V18" s="36"/>
      <c r="W18" s="84"/>
      <c r="X18" s="36"/>
      <c r="Y18" s="67"/>
      <c r="Z18" s="67"/>
      <c r="AA18" s="67"/>
      <c r="AB18" s="67"/>
      <c r="AC18" s="67"/>
      <c r="AD18" s="67"/>
    </row>
    <row r="19" spans="1:30" x14ac:dyDescent="0.25">
      <c r="A19" s="8"/>
      <c r="B19" s="84"/>
      <c r="C19" s="36"/>
      <c r="D19" s="84"/>
      <c r="E19" s="85"/>
      <c r="G19" s="36"/>
      <c r="H19" s="40"/>
      <c r="I19" s="36"/>
      <c r="J19" s="22"/>
      <c r="K19" s="22"/>
      <c r="L19" s="22"/>
      <c r="M19" s="36"/>
      <c r="N19" s="36"/>
      <c r="O19" s="36"/>
      <c r="P19" s="36"/>
      <c r="Q19" s="119"/>
      <c r="R19" s="119"/>
      <c r="S19" s="119"/>
      <c r="T19" s="119"/>
      <c r="U19" s="119"/>
      <c r="V19" s="36"/>
      <c r="W19" s="84"/>
      <c r="X19" s="36"/>
      <c r="Y19" s="67"/>
      <c r="Z19" s="67"/>
      <c r="AA19" s="67"/>
      <c r="AB19" s="67"/>
      <c r="AC19" s="67"/>
      <c r="AD19" s="67"/>
    </row>
    <row r="20" spans="1:30" x14ac:dyDescent="0.25">
      <c r="A20" s="8"/>
      <c r="B20" s="84"/>
      <c r="C20" s="36"/>
      <c r="D20" s="84"/>
      <c r="E20" s="85"/>
      <c r="G20" s="36"/>
      <c r="H20" s="40"/>
      <c r="I20" s="36"/>
      <c r="J20" s="22"/>
      <c r="K20" s="22"/>
      <c r="L20" s="22"/>
      <c r="M20" s="36"/>
      <c r="N20" s="36"/>
      <c r="O20" s="36"/>
      <c r="P20" s="36"/>
      <c r="Q20" s="119"/>
      <c r="R20" s="119"/>
      <c r="S20" s="119"/>
      <c r="T20" s="119"/>
      <c r="U20" s="119"/>
      <c r="V20" s="36"/>
      <c r="W20" s="84"/>
      <c r="X20" s="36"/>
      <c r="Y20" s="67"/>
      <c r="Z20" s="67"/>
      <c r="AA20" s="67"/>
      <c r="AB20" s="67"/>
      <c r="AC20" s="67"/>
      <c r="AD20" s="67"/>
    </row>
    <row r="21" spans="1:30" x14ac:dyDescent="0.25">
      <c r="A21" s="8"/>
      <c r="B21" s="84"/>
      <c r="C21" s="36"/>
      <c r="D21" s="84"/>
      <c r="E21" s="85"/>
      <c r="G21" s="36"/>
      <c r="H21" s="40"/>
      <c r="I21" s="36"/>
      <c r="J21" s="22"/>
      <c r="K21" s="22"/>
      <c r="L21" s="22"/>
      <c r="M21" s="36"/>
      <c r="N21" s="36"/>
      <c r="O21" s="36"/>
      <c r="P21" s="36"/>
      <c r="Q21" s="119"/>
      <c r="R21" s="119"/>
      <c r="S21" s="119"/>
      <c r="T21" s="119"/>
      <c r="U21" s="119"/>
      <c r="V21" s="36"/>
      <c r="W21" s="84"/>
      <c r="X21" s="36"/>
      <c r="Y21" s="67"/>
      <c r="Z21" s="67"/>
      <c r="AA21" s="67"/>
      <c r="AB21" s="67"/>
      <c r="AC21" s="67"/>
      <c r="AD21" s="67"/>
    </row>
    <row r="22" spans="1:30" x14ac:dyDescent="0.25">
      <c r="A22" s="8"/>
      <c r="B22" s="84"/>
      <c r="C22" s="36"/>
      <c r="D22" s="84"/>
      <c r="E22" s="85"/>
      <c r="G22" s="36"/>
      <c r="H22" s="40"/>
      <c r="I22" s="36"/>
      <c r="J22" s="22"/>
      <c r="K22" s="22"/>
      <c r="L22" s="22"/>
      <c r="M22" s="36"/>
      <c r="N22" s="36"/>
      <c r="O22" s="36"/>
      <c r="P22" s="36"/>
      <c r="Q22" s="119"/>
      <c r="R22" s="119"/>
      <c r="S22" s="119"/>
      <c r="T22" s="119"/>
      <c r="U22" s="119"/>
      <c r="V22" s="36"/>
      <c r="W22" s="84"/>
      <c r="X22" s="36"/>
      <c r="Y22" s="67"/>
      <c r="Z22" s="67"/>
      <c r="AA22" s="67"/>
      <c r="AB22" s="67"/>
      <c r="AC22" s="67"/>
      <c r="AD22" s="67"/>
    </row>
    <row r="23" spans="1:30" x14ac:dyDescent="0.25">
      <c r="A23" s="8"/>
      <c r="B23" s="84"/>
      <c r="C23" s="36"/>
      <c r="D23" s="84"/>
      <c r="E23" s="85"/>
      <c r="G23" s="36"/>
      <c r="H23" s="40"/>
      <c r="I23" s="36"/>
      <c r="J23" s="22"/>
      <c r="K23" s="22"/>
      <c r="L23" s="22"/>
      <c r="M23" s="36"/>
      <c r="N23" s="36"/>
      <c r="O23" s="36"/>
      <c r="P23" s="36"/>
      <c r="Q23" s="119"/>
      <c r="R23" s="119"/>
      <c r="S23" s="119"/>
      <c r="T23" s="119"/>
      <c r="U23" s="119"/>
      <c r="V23" s="36"/>
      <c r="W23" s="84"/>
      <c r="X23" s="36"/>
      <c r="Y23" s="67"/>
      <c r="Z23" s="67"/>
      <c r="AA23" s="67"/>
      <c r="AB23" s="67"/>
      <c r="AC23" s="67"/>
      <c r="AD23" s="67"/>
    </row>
    <row r="24" spans="1:30" x14ac:dyDescent="0.25">
      <c r="A24" s="8"/>
      <c r="B24" s="84"/>
      <c r="C24" s="36"/>
      <c r="D24" s="84"/>
      <c r="E24" s="85"/>
      <c r="G24" s="36"/>
      <c r="H24" s="40"/>
      <c r="I24" s="36"/>
      <c r="J24" s="22"/>
      <c r="K24" s="22"/>
      <c r="L24" s="22"/>
      <c r="M24" s="36"/>
      <c r="N24" s="36"/>
      <c r="O24" s="36"/>
      <c r="P24" s="36"/>
      <c r="Q24" s="119"/>
      <c r="R24" s="119"/>
      <c r="S24" s="119"/>
      <c r="T24" s="119"/>
      <c r="U24" s="119"/>
      <c r="V24" s="36"/>
      <c r="W24" s="84"/>
      <c r="X24" s="36"/>
      <c r="Y24" s="67"/>
      <c r="Z24" s="67"/>
      <c r="AA24" s="67"/>
      <c r="AB24" s="67"/>
      <c r="AC24" s="67"/>
      <c r="AD24" s="67"/>
    </row>
    <row r="25" spans="1:30" x14ac:dyDescent="0.25">
      <c r="A25" s="8"/>
      <c r="B25" s="84"/>
      <c r="C25" s="36"/>
      <c r="D25" s="84"/>
      <c r="E25" s="85"/>
      <c r="G25" s="36"/>
      <c r="H25" s="40"/>
      <c r="I25" s="36"/>
      <c r="J25" s="22"/>
      <c r="K25" s="22"/>
      <c r="L25" s="22"/>
      <c r="M25" s="36"/>
      <c r="N25" s="36"/>
      <c r="O25" s="36"/>
      <c r="P25" s="36"/>
      <c r="Q25" s="119"/>
      <c r="R25" s="119"/>
      <c r="S25" s="119"/>
      <c r="T25" s="119"/>
      <c r="U25" s="119"/>
      <c r="V25" s="36"/>
      <c r="W25" s="84"/>
      <c r="X25" s="36"/>
      <c r="Y25" s="67"/>
      <c r="Z25" s="67"/>
      <c r="AA25" s="67"/>
      <c r="AB25" s="67"/>
      <c r="AC25" s="67"/>
      <c r="AD25" s="67"/>
    </row>
    <row r="26" spans="1:30" x14ac:dyDescent="0.25">
      <c r="A26" s="8"/>
      <c r="B26" s="84"/>
      <c r="C26" s="36"/>
      <c r="D26" s="84"/>
      <c r="E26" s="85"/>
      <c r="G26" s="36"/>
      <c r="H26" s="40"/>
      <c r="I26" s="36"/>
      <c r="J26" s="22"/>
      <c r="K26" s="22"/>
      <c r="L26" s="22"/>
      <c r="M26" s="36"/>
      <c r="N26" s="36"/>
      <c r="O26" s="36"/>
      <c r="P26" s="36"/>
      <c r="Q26" s="119"/>
      <c r="R26" s="119"/>
      <c r="S26" s="119"/>
      <c r="T26" s="119"/>
      <c r="U26" s="119"/>
      <c r="V26" s="36"/>
      <c r="W26" s="84"/>
      <c r="X26" s="36"/>
      <c r="Y26" s="67"/>
      <c r="Z26" s="67"/>
      <c r="AA26" s="67"/>
      <c r="AB26" s="67"/>
      <c r="AC26" s="67"/>
      <c r="AD26" s="67"/>
    </row>
    <row r="27" spans="1:30" x14ac:dyDescent="0.25">
      <c r="A27" s="8"/>
      <c r="B27" s="84"/>
      <c r="C27" s="36"/>
      <c r="D27" s="84"/>
      <c r="E27" s="85"/>
      <c r="G27" s="36"/>
      <c r="H27" s="40"/>
      <c r="I27" s="36"/>
      <c r="J27" s="22"/>
      <c r="K27" s="22"/>
      <c r="L27" s="22"/>
      <c r="M27" s="36"/>
      <c r="N27" s="36"/>
      <c r="O27" s="36"/>
      <c r="P27" s="36"/>
      <c r="Q27" s="119"/>
      <c r="R27" s="119"/>
      <c r="S27" s="119"/>
      <c r="T27" s="119"/>
      <c r="U27" s="119"/>
      <c r="V27" s="36"/>
      <c r="W27" s="84"/>
      <c r="X27" s="36"/>
      <c r="Y27" s="67"/>
      <c r="Z27" s="67"/>
      <c r="AA27" s="67"/>
      <c r="AB27" s="67"/>
      <c r="AC27" s="67"/>
      <c r="AD27" s="67"/>
    </row>
    <row r="28" spans="1:30" x14ac:dyDescent="0.25">
      <c r="A28" s="8"/>
      <c r="B28" s="84"/>
      <c r="C28" s="36"/>
      <c r="D28" s="84"/>
      <c r="E28" s="85"/>
      <c r="G28" s="36"/>
      <c r="H28" s="40"/>
      <c r="I28" s="36"/>
      <c r="J28" s="22"/>
      <c r="K28" s="22"/>
      <c r="L28" s="22"/>
      <c r="M28" s="36"/>
      <c r="N28" s="36"/>
      <c r="O28" s="36"/>
      <c r="P28" s="36"/>
      <c r="Q28" s="119"/>
      <c r="R28" s="119"/>
      <c r="S28" s="119"/>
      <c r="T28" s="119"/>
      <c r="U28" s="119"/>
      <c r="V28" s="36"/>
      <c r="W28" s="84"/>
      <c r="X28" s="36"/>
      <c r="Y28" s="67"/>
      <c r="Z28" s="67"/>
      <c r="AA28" s="67"/>
      <c r="AB28" s="67"/>
      <c r="AC28" s="67"/>
      <c r="AD28" s="67"/>
    </row>
    <row r="29" spans="1:30" x14ac:dyDescent="0.25">
      <c r="A29" s="8"/>
      <c r="B29" s="84"/>
      <c r="C29" s="36"/>
      <c r="D29" s="84"/>
      <c r="E29" s="85"/>
      <c r="G29" s="36"/>
      <c r="H29" s="40"/>
      <c r="I29" s="36"/>
      <c r="J29" s="22"/>
      <c r="K29" s="22"/>
      <c r="L29" s="22"/>
      <c r="M29" s="36"/>
      <c r="N29" s="36"/>
      <c r="O29" s="36"/>
      <c r="P29" s="36"/>
      <c r="Q29" s="119"/>
      <c r="R29" s="119"/>
      <c r="S29" s="119"/>
      <c r="T29" s="119"/>
      <c r="U29" s="119"/>
      <c r="V29" s="36"/>
      <c r="W29" s="84"/>
      <c r="X29" s="36"/>
      <c r="Y29" s="67"/>
      <c r="Z29" s="67"/>
      <c r="AA29" s="67"/>
      <c r="AB29" s="67"/>
      <c r="AC29" s="67"/>
      <c r="AD29" s="67"/>
    </row>
    <row r="30" spans="1:30" x14ac:dyDescent="0.25">
      <c r="A30" s="8"/>
      <c r="B30" s="84"/>
      <c r="C30" s="36"/>
      <c r="D30" s="84"/>
      <c r="E30" s="85"/>
      <c r="G30" s="36"/>
      <c r="H30" s="40"/>
      <c r="I30" s="36"/>
      <c r="J30" s="22"/>
      <c r="K30" s="22"/>
      <c r="L30" s="22"/>
      <c r="M30" s="36"/>
      <c r="N30" s="36"/>
      <c r="O30" s="36"/>
      <c r="P30" s="36"/>
      <c r="Q30" s="119"/>
      <c r="R30" s="119"/>
      <c r="S30" s="119"/>
      <c r="T30" s="119"/>
      <c r="U30" s="119"/>
      <c r="V30" s="36"/>
      <c r="W30" s="84"/>
      <c r="X30" s="36"/>
      <c r="Y30" s="67"/>
      <c r="Z30" s="67"/>
      <c r="AA30" s="67"/>
      <c r="AB30" s="67"/>
      <c r="AC30" s="67"/>
      <c r="AD30" s="67"/>
    </row>
    <row r="31" spans="1:30" x14ac:dyDescent="0.25">
      <c r="A31" s="8"/>
      <c r="B31" s="84"/>
      <c r="C31" s="36"/>
      <c r="D31" s="84"/>
      <c r="E31" s="85"/>
      <c r="G31" s="36"/>
      <c r="H31" s="40"/>
      <c r="I31" s="36"/>
      <c r="J31" s="22"/>
      <c r="K31" s="22"/>
      <c r="L31" s="22"/>
      <c r="M31" s="36"/>
      <c r="N31" s="36"/>
      <c r="O31" s="36"/>
      <c r="P31" s="36"/>
      <c r="Q31" s="119"/>
      <c r="R31" s="119"/>
      <c r="S31" s="119"/>
      <c r="T31" s="119"/>
      <c r="U31" s="119"/>
      <c r="V31" s="36"/>
      <c r="W31" s="84"/>
      <c r="X31" s="36"/>
      <c r="Y31" s="67"/>
      <c r="Z31" s="67"/>
      <c r="AA31" s="67"/>
      <c r="AB31" s="67"/>
      <c r="AC31" s="67"/>
      <c r="AD31" s="67"/>
    </row>
    <row r="32" spans="1:30" x14ac:dyDescent="0.25">
      <c r="A32" s="8"/>
      <c r="B32" s="84"/>
      <c r="C32" s="36"/>
      <c r="D32" s="84"/>
      <c r="E32" s="85"/>
      <c r="G32" s="36"/>
      <c r="H32" s="40"/>
      <c r="I32" s="36"/>
      <c r="J32" s="22"/>
      <c r="K32" s="22"/>
      <c r="L32" s="22"/>
      <c r="M32" s="36"/>
      <c r="N32" s="36"/>
      <c r="O32" s="36"/>
      <c r="P32" s="36"/>
      <c r="Q32" s="119"/>
      <c r="R32" s="119"/>
      <c r="S32" s="119"/>
      <c r="T32" s="119"/>
      <c r="U32" s="119"/>
      <c r="V32" s="36"/>
      <c r="W32" s="84"/>
      <c r="X32" s="36"/>
      <c r="Y32" s="67"/>
      <c r="Z32" s="67"/>
      <c r="AA32" s="67"/>
      <c r="AB32" s="67"/>
      <c r="AC32" s="67"/>
      <c r="AD32" s="67"/>
    </row>
    <row r="33" spans="1:30" x14ac:dyDescent="0.25">
      <c r="A33" s="8"/>
      <c r="B33" s="84"/>
      <c r="C33" s="36"/>
      <c r="D33" s="84"/>
      <c r="E33" s="85"/>
      <c r="G33" s="36"/>
      <c r="H33" s="40"/>
      <c r="I33" s="36"/>
      <c r="J33" s="22"/>
      <c r="K33" s="22"/>
      <c r="L33" s="22"/>
      <c r="M33" s="36"/>
      <c r="N33" s="36"/>
      <c r="O33" s="36"/>
      <c r="P33" s="36"/>
      <c r="Q33" s="119"/>
      <c r="R33" s="119"/>
      <c r="S33" s="119"/>
      <c r="T33" s="119"/>
      <c r="U33" s="119"/>
      <c r="V33" s="36"/>
      <c r="W33" s="84"/>
      <c r="X33" s="36"/>
      <c r="Y33" s="67"/>
      <c r="Z33" s="67"/>
      <c r="AA33" s="67"/>
      <c r="AB33" s="67"/>
      <c r="AC33" s="67"/>
      <c r="AD33" s="67"/>
    </row>
    <row r="34" spans="1:30" x14ac:dyDescent="0.25">
      <c r="A34" s="8"/>
      <c r="B34" s="84"/>
      <c r="C34" s="36"/>
      <c r="D34" s="84"/>
      <c r="E34" s="85"/>
      <c r="G34" s="36"/>
      <c r="H34" s="40"/>
      <c r="I34" s="36"/>
      <c r="J34" s="22"/>
      <c r="K34" s="22"/>
      <c r="L34" s="22"/>
      <c r="M34" s="36"/>
      <c r="N34" s="36"/>
      <c r="O34" s="36"/>
      <c r="P34" s="36"/>
      <c r="Q34" s="119"/>
      <c r="R34" s="119"/>
      <c r="S34" s="119"/>
      <c r="T34" s="119"/>
      <c r="U34" s="119"/>
      <c r="V34" s="36"/>
      <c r="W34" s="84"/>
      <c r="X34" s="36"/>
      <c r="Y34" s="67"/>
      <c r="Z34" s="67"/>
      <c r="AA34" s="67"/>
      <c r="AB34" s="67"/>
      <c r="AC34" s="67"/>
      <c r="AD34" s="67"/>
    </row>
    <row r="35" spans="1:30" x14ac:dyDescent="0.25">
      <c r="A35" s="8"/>
      <c r="B35" s="84"/>
      <c r="C35" s="36"/>
      <c r="D35" s="84"/>
      <c r="E35" s="85"/>
      <c r="G35" s="36"/>
      <c r="H35" s="40"/>
      <c r="I35" s="36"/>
      <c r="J35" s="22"/>
      <c r="K35" s="22"/>
      <c r="L35" s="22"/>
      <c r="M35" s="36"/>
      <c r="N35" s="36"/>
      <c r="O35" s="36"/>
      <c r="P35" s="36"/>
      <c r="Q35" s="119"/>
      <c r="R35" s="119"/>
      <c r="S35" s="119"/>
      <c r="T35" s="119"/>
      <c r="U35" s="119"/>
      <c r="V35" s="36"/>
      <c r="W35" s="84"/>
      <c r="X35" s="36"/>
      <c r="Y35" s="67"/>
      <c r="Z35" s="67"/>
      <c r="AA35" s="67"/>
      <c r="AB35" s="67"/>
      <c r="AC35" s="67"/>
      <c r="AD35" s="67"/>
    </row>
    <row r="36" spans="1:30" x14ac:dyDescent="0.25">
      <c r="A36" s="8"/>
      <c r="B36" s="84"/>
      <c r="C36" s="36"/>
      <c r="D36" s="84"/>
      <c r="E36" s="85"/>
      <c r="G36" s="36"/>
      <c r="H36" s="40"/>
      <c r="I36" s="36"/>
      <c r="J36" s="22"/>
      <c r="K36" s="22"/>
      <c r="L36" s="22"/>
      <c r="M36" s="36"/>
      <c r="N36" s="36"/>
      <c r="O36" s="36"/>
      <c r="P36" s="36"/>
      <c r="Q36" s="119"/>
      <c r="R36" s="119"/>
      <c r="S36" s="119"/>
      <c r="T36" s="119"/>
      <c r="U36" s="119"/>
      <c r="V36" s="36"/>
      <c r="W36" s="84"/>
      <c r="X36" s="36"/>
      <c r="Y36" s="67"/>
      <c r="Z36" s="67"/>
      <c r="AA36" s="67"/>
      <c r="AB36" s="67"/>
      <c r="AC36" s="67"/>
      <c r="AD36" s="67"/>
    </row>
    <row r="37" spans="1:30" x14ac:dyDescent="0.25">
      <c r="A37" s="8"/>
      <c r="B37" s="84"/>
      <c r="C37" s="36"/>
      <c r="D37" s="84"/>
      <c r="E37" s="85"/>
      <c r="G37" s="36"/>
      <c r="H37" s="40"/>
      <c r="I37" s="36"/>
      <c r="J37" s="22"/>
      <c r="K37" s="22"/>
      <c r="L37" s="22"/>
      <c r="M37" s="36"/>
      <c r="N37" s="36"/>
      <c r="O37" s="36"/>
      <c r="P37" s="36"/>
      <c r="Q37" s="119"/>
      <c r="R37" s="119"/>
      <c r="S37" s="119"/>
      <c r="T37" s="119"/>
      <c r="U37" s="119"/>
      <c r="V37" s="36"/>
      <c r="W37" s="84"/>
      <c r="X37" s="36"/>
      <c r="Y37" s="67"/>
      <c r="Z37" s="67"/>
      <c r="AA37" s="67"/>
      <c r="AB37" s="67"/>
      <c r="AC37" s="67"/>
      <c r="AD37" s="67"/>
    </row>
    <row r="38" spans="1:30" x14ac:dyDescent="0.25">
      <c r="A38" s="8"/>
      <c r="B38" s="84"/>
      <c r="C38" s="36"/>
      <c r="D38" s="84"/>
      <c r="E38" s="85"/>
      <c r="G38" s="36"/>
      <c r="H38" s="40"/>
      <c r="I38" s="36"/>
      <c r="J38" s="22"/>
      <c r="K38" s="22"/>
      <c r="L38" s="22"/>
      <c r="M38" s="36"/>
      <c r="N38" s="36"/>
      <c r="O38" s="36"/>
      <c r="P38" s="36"/>
      <c r="Q38" s="119"/>
      <c r="R38" s="119"/>
      <c r="S38" s="119"/>
      <c r="T38" s="119"/>
      <c r="U38" s="119"/>
      <c r="V38" s="36"/>
      <c r="W38" s="84"/>
      <c r="X38" s="36"/>
      <c r="Y38" s="67"/>
      <c r="Z38" s="67"/>
      <c r="AA38" s="67"/>
      <c r="AB38" s="67"/>
      <c r="AC38" s="67"/>
      <c r="AD38" s="67"/>
    </row>
    <row r="39" spans="1:30" x14ac:dyDescent="0.25">
      <c r="A39" s="8"/>
      <c r="B39" s="84"/>
      <c r="C39" s="36"/>
      <c r="D39" s="84"/>
      <c r="E39" s="85"/>
      <c r="G39" s="36"/>
      <c r="H39" s="40"/>
      <c r="I39" s="36"/>
      <c r="J39" s="22"/>
      <c r="K39" s="22"/>
      <c r="L39" s="22"/>
      <c r="M39" s="36"/>
      <c r="N39" s="36"/>
      <c r="O39" s="36"/>
      <c r="P39" s="36"/>
      <c r="Q39" s="119"/>
      <c r="R39" s="119"/>
      <c r="S39" s="119"/>
      <c r="T39" s="119"/>
      <c r="U39" s="119"/>
      <c r="V39" s="36"/>
      <c r="W39" s="84"/>
      <c r="X39" s="36"/>
      <c r="Y39" s="67"/>
      <c r="Z39" s="67"/>
      <c r="AA39" s="67"/>
      <c r="AB39" s="67"/>
      <c r="AC39" s="67"/>
      <c r="AD39" s="67"/>
    </row>
    <row r="40" spans="1:30" x14ac:dyDescent="0.25">
      <c r="A40" s="8"/>
      <c r="B40" s="84"/>
      <c r="C40" s="36"/>
      <c r="D40" s="84"/>
      <c r="E40" s="85"/>
      <c r="G40" s="36"/>
      <c r="H40" s="40"/>
      <c r="I40" s="36"/>
      <c r="J40" s="22"/>
      <c r="K40" s="22"/>
      <c r="L40" s="22"/>
      <c r="M40" s="36"/>
      <c r="N40" s="36"/>
      <c r="O40" s="36"/>
      <c r="P40" s="36"/>
      <c r="Q40" s="119"/>
      <c r="R40" s="119"/>
      <c r="S40" s="119"/>
      <c r="T40" s="119"/>
      <c r="U40" s="119"/>
      <c r="V40" s="36"/>
      <c r="W40" s="84"/>
      <c r="X40" s="36"/>
      <c r="Y40" s="67"/>
      <c r="Z40" s="67"/>
      <c r="AA40" s="67"/>
      <c r="AB40" s="67"/>
      <c r="AC40" s="67"/>
      <c r="AD40" s="67"/>
    </row>
    <row r="41" spans="1:30" x14ac:dyDescent="0.25">
      <c r="A41" s="8"/>
      <c r="B41" s="84"/>
      <c r="C41" s="36"/>
      <c r="D41" s="84"/>
      <c r="E41" s="85"/>
      <c r="G41" s="36"/>
      <c r="H41" s="40"/>
      <c r="I41" s="36"/>
      <c r="J41" s="22"/>
      <c r="K41" s="22"/>
      <c r="L41" s="22"/>
      <c r="M41" s="36"/>
      <c r="N41" s="36"/>
      <c r="O41" s="36"/>
      <c r="P41" s="36"/>
      <c r="Q41" s="119"/>
      <c r="R41" s="119"/>
      <c r="S41" s="119"/>
      <c r="T41" s="119"/>
      <c r="U41" s="119"/>
      <c r="V41" s="36"/>
      <c r="W41" s="84"/>
      <c r="X41" s="36"/>
      <c r="Y41" s="67"/>
      <c r="Z41" s="67"/>
      <c r="AA41" s="67"/>
      <c r="AB41" s="67"/>
      <c r="AC41" s="67"/>
      <c r="AD41" s="67"/>
    </row>
    <row r="42" spans="1:30" x14ac:dyDescent="0.25">
      <c r="A42" s="8"/>
      <c r="B42" s="84"/>
      <c r="C42" s="36"/>
      <c r="D42" s="84"/>
      <c r="E42" s="85"/>
      <c r="G42" s="36"/>
      <c r="H42" s="40"/>
      <c r="I42" s="36"/>
      <c r="J42" s="22"/>
      <c r="K42" s="22"/>
      <c r="L42" s="22"/>
      <c r="M42" s="36"/>
      <c r="N42" s="36"/>
      <c r="O42" s="36"/>
      <c r="P42" s="36"/>
      <c r="Q42" s="119"/>
      <c r="R42" s="119"/>
      <c r="S42" s="119"/>
      <c r="T42" s="119"/>
      <c r="U42" s="119"/>
      <c r="V42" s="36"/>
      <c r="W42" s="84"/>
      <c r="X42" s="36"/>
      <c r="Y42" s="67"/>
      <c r="Z42" s="67"/>
      <c r="AA42" s="67"/>
      <c r="AB42" s="67"/>
      <c r="AC42" s="67"/>
      <c r="AD42" s="67"/>
    </row>
    <row r="43" spans="1:30" x14ac:dyDescent="0.25">
      <c r="A43" s="8"/>
      <c r="B43" s="84"/>
      <c r="C43" s="36"/>
      <c r="D43" s="84"/>
      <c r="E43" s="85"/>
      <c r="G43" s="36"/>
      <c r="H43" s="40"/>
      <c r="I43" s="36"/>
      <c r="J43" s="22"/>
      <c r="K43" s="22"/>
      <c r="L43" s="22"/>
      <c r="M43" s="36"/>
      <c r="N43" s="36"/>
      <c r="O43" s="36"/>
      <c r="P43" s="36"/>
      <c r="Q43" s="119"/>
      <c r="R43" s="119"/>
      <c r="S43" s="119"/>
      <c r="T43" s="119"/>
      <c r="U43" s="119"/>
      <c r="V43" s="36"/>
      <c r="W43" s="84"/>
      <c r="X43" s="36"/>
      <c r="Y43" s="67"/>
      <c r="Z43" s="67"/>
      <c r="AA43" s="67"/>
      <c r="AB43" s="67"/>
      <c r="AC43" s="67"/>
      <c r="AD43" s="67"/>
    </row>
    <row r="44" spans="1:30" x14ac:dyDescent="0.25">
      <c r="A44" s="8"/>
      <c r="B44" s="84"/>
      <c r="C44" s="36"/>
      <c r="D44" s="84"/>
      <c r="E44" s="85"/>
      <c r="G44" s="36"/>
      <c r="H44" s="40"/>
      <c r="I44" s="36"/>
      <c r="J44" s="22"/>
      <c r="K44" s="22"/>
      <c r="L44" s="22"/>
      <c r="M44" s="36"/>
      <c r="N44" s="36"/>
      <c r="O44" s="36"/>
      <c r="P44" s="36"/>
      <c r="Q44" s="119"/>
      <c r="R44" s="119"/>
      <c r="S44" s="119"/>
      <c r="T44" s="119"/>
      <c r="U44" s="119"/>
      <c r="V44" s="36"/>
      <c r="W44" s="84"/>
      <c r="X44" s="36"/>
      <c r="Y44" s="67"/>
      <c r="Z44" s="67"/>
      <c r="AA44" s="67"/>
      <c r="AB44" s="67"/>
      <c r="AC44" s="67"/>
      <c r="AD44" s="67"/>
    </row>
    <row r="45" spans="1:30" x14ac:dyDescent="0.25">
      <c r="A45" s="8"/>
      <c r="B45" s="84"/>
      <c r="C45" s="36"/>
      <c r="D45" s="84"/>
      <c r="E45" s="85"/>
      <c r="G45" s="36"/>
      <c r="H45" s="40"/>
      <c r="I45" s="36"/>
      <c r="J45" s="22"/>
      <c r="K45" s="22"/>
      <c r="L45" s="22"/>
      <c r="M45" s="36"/>
      <c r="N45" s="36"/>
      <c r="O45" s="36"/>
      <c r="P45" s="36"/>
      <c r="Q45" s="119"/>
      <c r="R45" s="119"/>
      <c r="S45" s="119"/>
      <c r="T45" s="119"/>
      <c r="U45" s="119"/>
      <c r="V45" s="36"/>
      <c r="W45" s="84"/>
      <c r="X45" s="36"/>
      <c r="Y45" s="67"/>
      <c r="Z45" s="67"/>
      <c r="AA45" s="67"/>
      <c r="AB45" s="67"/>
      <c r="AC45" s="67"/>
      <c r="AD45" s="67"/>
    </row>
    <row r="46" spans="1:30" x14ac:dyDescent="0.25">
      <c r="A46" s="8"/>
      <c r="B46" s="84"/>
      <c r="C46" s="36"/>
      <c r="D46" s="84"/>
      <c r="E46" s="85"/>
      <c r="G46" s="36"/>
      <c r="H46" s="40"/>
      <c r="I46" s="36"/>
      <c r="J46" s="22"/>
      <c r="K46" s="22"/>
      <c r="L46" s="22"/>
      <c r="M46" s="36"/>
      <c r="N46" s="36"/>
      <c r="O46" s="36"/>
      <c r="P46" s="36"/>
      <c r="Q46" s="119"/>
      <c r="R46" s="119"/>
      <c r="S46" s="119"/>
      <c r="T46" s="119"/>
      <c r="U46" s="119"/>
      <c r="V46" s="36"/>
      <c r="W46" s="84"/>
      <c r="X46" s="36"/>
      <c r="Y46" s="67"/>
      <c r="Z46" s="67"/>
      <c r="AA46" s="67"/>
      <c r="AB46" s="67"/>
      <c r="AC46" s="67"/>
      <c r="AD46" s="67"/>
    </row>
    <row r="47" spans="1:30" x14ac:dyDescent="0.25">
      <c r="A47" s="8"/>
      <c r="B47" s="84"/>
      <c r="C47" s="36"/>
      <c r="D47" s="84"/>
      <c r="E47" s="85"/>
      <c r="G47" s="36"/>
      <c r="H47" s="40"/>
      <c r="I47" s="36"/>
      <c r="J47" s="22"/>
      <c r="K47" s="22"/>
      <c r="L47" s="22"/>
      <c r="M47" s="36"/>
      <c r="N47" s="36"/>
      <c r="O47" s="36"/>
      <c r="P47" s="36"/>
      <c r="Q47" s="119"/>
      <c r="R47" s="119"/>
      <c r="S47" s="119"/>
      <c r="T47" s="119"/>
      <c r="U47" s="119"/>
      <c r="V47" s="36"/>
      <c r="W47" s="84"/>
      <c r="X47" s="36"/>
      <c r="Y47" s="67"/>
      <c r="Z47" s="67"/>
      <c r="AA47" s="67"/>
      <c r="AB47" s="67"/>
      <c r="AC47" s="67"/>
      <c r="AD47" s="67"/>
    </row>
    <row r="48" spans="1:30" x14ac:dyDescent="0.25">
      <c r="A48" s="8"/>
      <c r="B48" s="84"/>
      <c r="C48" s="36"/>
      <c r="D48" s="84"/>
      <c r="E48" s="85"/>
      <c r="G48" s="36"/>
      <c r="H48" s="40"/>
      <c r="I48" s="36"/>
      <c r="J48" s="22"/>
      <c r="K48" s="22"/>
      <c r="L48" s="22"/>
      <c r="M48" s="36"/>
      <c r="N48" s="36"/>
      <c r="O48" s="36"/>
      <c r="P48" s="36"/>
      <c r="Q48" s="119"/>
      <c r="R48" s="119"/>
      <c r="S48" s="119"/>
      <c r="T48" s="119"/>
      <c r="U48" s="119"/>
      <c r="V48" s="36"/>
      <c r="W48" s="84"/>
      <c r="X48" s="36"/>
      <c r="Y48" s="67"/>
      <c r="Z48" s="67"/>
      <c r="AA48" s="67"/>
      <c r="AB48" s="67"/>
      <c r="AC48" s="67"/>
      <c r="AD48" s="67"/>
    </row>
    <row r="49" spans="1:30" x14ac:dyDescent="0.25">
      <c r="A49" s="8"/>
      <c r="B49" s="84"/>
      <c r="C49" s="36"/>
      <c r="D49" s="84"/>
      <c r="E49" s="85"/>
      <c r="G49" s="36"/>
      <c r="H49" s="40"/>
      <c r="I49" s="36"/>
      <c r="J49" s="22"/>
      <c r="K49" s="22"/>
      <c r="L49" s="22"/>
      <c r="M49" s="36"/>
      <c r="N49" s="36"/>
      <c r="O49" s="36"/>
      <c r="P49" s="36"/>
      <c r="Q49" s="119"/>
      <c r="R49" s="119"/>
      <c r="S49" s="119"/>
      <c r="T49" s="119"/>
      <c r="U49" s="119"/>
      <c r="V49" s="36"/>
      <c r="W49" s="84"/>
      <c r="X49" s="36"/>
      <c r="Y49" s="67"/>
      <c r="Z49" s="67"/>
      <c r="AA49" s="67"/>
      <c r="AB49" s="67"/>
      <c r="AC49" s="67"/>
      <c r="AD49" s="67"/>
    </row>
    <row r="50" spans="1:30" x14ac:dyDescent="0.25">
      <c r="A50" s="8"/>
      <c r="B50" s="84"/>
      <c r="C50" s="36"/>
      <c r="D50" s="84"/>
      <c r="E50" s="85"/>
      <c r="G50" s="36"/>
      <c r="H50" s="40"/>
      <c r="I50" s="36"/>
      <c r="J50" s="22"/>
      <c r="K50" s="22"/>
      <c r="L50" s="22"/>
      <c r="M50" s="36"/>
      <c r="N50" s="36"/>
      <c r="O50" s="36"/>
      <c r="P50" s="36"/>
      <c r="Q50" s="119"/>
      <c r="R50" s="119"/>
      <c r="S50" s="119"/>
      <c r="T50" s="119"/>
      <c r="U50" s="119"/>
      <c r="V50" s="36"/>
      <c r="W50" s="84"/>
      <c r="X50" s="36"/>
      <c r="Y50" s="67"/>
      <c r="Z50" s="67"/>
      <c r="AA50" s="67"/>
      <c r="AB50" s="67"/>
      <c r="AC50" s="67"/>
      <c r="AD50" s="67"/>
    </row>
    <row r="51" spans="1:30" x14ac:dyDescent="0.25">
      <c r="A51" s="8"/>
      <c r="B51" s="84"/>
      <c r="C51" s="36"/>
      <c r="D51" s="84"/>
      <c r="E51" s="85"/>
      <c r="G51" s="36"/>
      <c r="H51" s="40"/>
      <c r="I51" s="36"/>
      <c r="J51" s="22"/>
      <c r="K51" s="22"/>
      <c r="L51" s="22"/>
      <c r="M51" s="36"/>
      <c r="N51" s="36"/>
      <c r="O51" s="36"/>
      <c r="P51" s="36"/>
      <c r="Q51" s="119"/>
      <c r="R51" s="119"/>
      <c r="S51" s="119"/>
      <c r="T51" s="119"/>
      <c r="U51" s="119"/>
      <c r="V51" s="36"/>
      <c r="W51" s="84"/>
      <c r="X51" s="36"/>
      <c r="Y51" s="67"/>
      <c r="Z51" s="67"/>
      <c r="AA51" s="67"/>
      <c r="AB51" s="67"/>
      <c r="AC51" s="67"/>
      <c r="AD51" s="67"/>
    </row>
    <row r="52" spans="1:30" x14ac:dyDescent="0.25">
      <c r="A52" s="8"/>
      <c r="B52" s="84"/>
      <c r="C52" s="36"/>
      <c r="D52" s="84"/>
      <c r="E52" s="85"/>
      <c r="G52" s="36"/>
      <c r="H52" s="40"/>
      <c r="I52" s="36"/>
      <c r="J52" s="22"/>
      <c r="K52" s="22"/>
      <c r="L52" s="22"/>
      <c r="M52" s="36"/>
      <c r="N52" s="36"/>
      <c r="O52" s="36"/>
      <c r="P52" s="36"/>
      <c r="Q52" s="119"/>
      <c r="R52" s="119"/>
      <c r="S52" s="119"/>
      <c r="T52" s="119"/>
      <c r="U52" s="119"/>
      <c r="V52" s="36"/>
      <c r="W52" s="84"/>
      <c r="X52" s="36"/>
      <c r="Y52" s="67"/>
      <c r="Z52" s="67"/>
      <c r="AA52" s="67"/>
      <c r="AB52" s="67"/>
      <c r="AC52" s="67"/>
      <c r="AD52" s="67"/>
    </row>
    <row r="53" spans="1:30" x14ac:dyDescent="0.25">
      <c r="A53" s="8"/>
      <c r="B53" s="84"/>
      <c r="C53" s="36"/>
      <c r="D53" s="84"/>
      <c r="E53" s="85"/>
      <c r="G53" s="36"/>
      <c r="H53" s="40"/>
      <c r="I53" s="36"/>
      <c r="J53" s="22"/>
      <c r="K53" s="22"/>
      <c r="L53" s="22"/>
      <c r="M53" s="36"/>
      <c r="N53" s="36"/>
      <c r="O53" s="36"/>
      <c r="P53" s="36"/>
      <c r="Q53" s="119"/>
      <c r="R53" s="119"/>
      <c r="S53" s="119"/>
      <c r="T53" s="119"/>
      <c r="U53" s="119"/>
      <c r="V53" s="36"/>
      <c r="W53" s="84"/>
      <c r="X53" s="36"/>
      <c r="Y53" s="67"/>
      <c r="Z53" s="67"/>
      <c r="AA53" s="67"/>
      <c r="AB53" s="67"/>
      <c r="AC53" s="67"/>
      <c r="AD53" s="67"/>
    </row>
    <row r="54" spans="1:30" x14ac:dyDescent="0.25">
      <c r="A54" s="8"/>
      <c r="B54" s="84"/>
      <c r="C54" s="36"/>
      <c r="D54" s="84"/>
      <c r="E54" s="85"/>
      <c r="G54" s="36"/>
      <c r="H54" s="40"/>
      <c r="I54" s="36"/>
      <c r="J54" s="22"/>
      <c r="K54" s="22"/>
      <c r="L54" s="22"/>
      <c r="M54" s="36"/>
      <c r="N54" s="36"/>
      <c r="O54" s="36"/>
      <c r="P54" s="36"/>
      <c r="Q54" s="119"/>
      <c r="R54" s="119"/>
      <c r="S54" s="119"/>
      <c r="T54" s="119"/>
      <c r="U54" s="119"/>
      <c r="V54" s="36"/>
      <c r="W54" s="84"/>
      <c r="X54" s="36"/>
      <c r="Y54" s="67"/>
      <c r="Z54" s="67"/>
      <c r="AA54" s="67"/>
      <c r="AB54" s="67"/>
      <c r="AC54" s="67"/>
      <c r="AD54" s="67"/>
    </row>
    <row r="55" spans="1:30" x14ac:dyDescent="0.25">
      <c r="A55" s="8"/>
      <c r="B55" s="84"/>
      <c r="C55" s="36"/>
      <c r="D55" s="84"/>
      <c r="E55" s="85"/>
      <c r="G55" s="36"/>
      <c r="H55" s="40"/>
      <c r="I55" s="36"/>
      <c r="J55" s="22"/>
      <c r="K55" s="22"/>
      <c r="L55" s="22"/>
      <c r="M55" s="36"/>
      <c r="N55" s="36"/>
      <c r="O55" s="36"/>
      <c r="P55" s="36"/>
      <c r="Q55" s="119"/>
      <c r="R55" s="119"/>
      <c r="S55" s="119"/>
      <c r="T55" s="119"/>
      <c r="U55" s="119"/>
      <c r="V55" s="36"/>
      <c r="W55" s="84"/>
      <c r="X55" s="36"/>
      <c r="Y55" s="67"/>
      <c r="Z55" s="67"/>
      <c r="AA55" s="67"/>
      <c r="AB55" s="67"/>
      <c r="AC55" s="67"/>
      <c r="AD55" s="67"/>
    </row>
    <row r="56" spans="1:30" x14ac:dyDescent="0.25">
      <c r="A56" s="8"/>
      <c r="B56" s="84"/>
      <c r="C56" s="36"/>
      <c r="D56" s="84"/>
      <c r="E56" s="85"/>
      <c r="G56" s="36"/>
      <c r="H56" s="40"/>
      <c r="I56" s="36"/>
      <c r="J56" s="22"/>
      <c r="K56" s="22"/>
      <c r="L56" s="22"/>
      <c r="M56" s="36"/>
      <c r="N56" s="36"/>
      <c r="O56" s="36"/>
      <c r="P56" s="36"/>
      <c r="Q56" s="119"/>
      <c r="R56" s="119"/>
      <c r="S56" s="119"/>
      <c r="T56" s="119"/>
      <c r="U56" s="119"/>
      <c r="V56" s="36"/>
      <c r="W56" s="84"/>
      <c r="X56" s="36"/>
      <c r="Y56" s="67"/>
      <c r="Z56" s="67"/>
      <c r="AA56" s="67"/>
      <c r="AB56" s="67"/>
      <c r="AC56" s="67"/>
      <c r="AD56" s="67"/>
    </row>
    <row r="57" spans="1:30" x14ac:dyDescent="0.25">
      <c r="A57" s="8"/>
      <c r="B57" s="84"/>
      <c r="C57" s="36"/>
      <c r="D57" s="84"/>
      <c r="E57" s="85"/>
      <c r="G57" s="36"/>
      <c r="H57" s="40"/>
      <c r="I57" s="36"/>
      <c r="J57" s="22"/>
      <c r="K57" s="22"/>
      <c r="L57" s="22"/>
      <c r="M57" s="36"/>
      <c r="N57" s="36"/>
      <c r="O57" s="36"/>
      <c r="P57" s="36"/>
      <c r="Q57" s="119"/>
      <c r="R57" s="119"/>
      <c r="S57" s="119"/>
      <c r="T57" s="119"/>
      <c r="U57" s="119"/>
      <c r="V57" s="36"/>
      <c r="W57" s="84"/>
      <c r="X57" s="36"/>
      <c r="Y57" s="67"/>
      <c r="Z57" s="67"/>
      <c r="AA57" s="67"/>
      <c r="AB57" s="67"/>
      <c r="AC57" s="67"/>
      <c r="AD57" s="67"/>
    </row>
    <row r="58" spans="1:30" x14ac:dyDescent="0.25">
      <c r="A58" s="8"/>
      <c r="B58" s="84"/>
      <c r="C58" s="36"/>
      <c r="D58" s="84"/>
      <c r="E58" s="85"/>
      <c r="G58" s="36"/>
      <c r="H58" s="40"/>
      <c r="I58" s="36"/>
      <c r="J58" s="22"/>
      <c r="K58" s="22"/>
      <c r="L58" s="22"/>
      <c r="M58" s="36"/>
      <c r="N58" s="36"/>
      <c r="O58" s="36"/>
      <c r="P58" s="36"/>
      <c r="Q58" s="119"/>
      <c r="R58" s="119"/>
      <c r="S58" s="119"/>
      <c r="T58" s="119"/>
      <c r="U58" s="119"/>
      <c r="V58" s="36"/>
      <c r="W58" s="84"/>
      <c r="X58" s="36"/>
      <c r="Y58" s="67"/>
      <c r="Z58" s="67"/>
      <c r="AA58" s="67"/>
      <c r="AB58" s="67"/>
      <c r="AC58" s="67"/>
      <c r="AD58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2020-09-08T18:59:00Z</dcterms:modified>
</cp:coreProperties>
</file>