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7" i="1"/>
  <c r="O6" i="1"/>
  <c r="M9" i="1"/>
  <c r="M8" i="1"/>
  <c r="M7" i="1"/>
  <c r="M5" i="1"/>
  <c r="M4" i="1"/>
  <c r="M12" i="1" s="1"/>
  <c r="O12" i="1"/>
  <c r="N12" i="1" s="1"/>
  <c r="N16" i="1" s="1"/>
  <c r="O16" i="1"/>
  <c r="O19" i="1" s="1"/>
  <c r="N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/>
  <c r="G12" i="1"/>
  <c r="G16" i="1"/>
  <c r="F12" i="1"/>
  <c r="F16" i="1"/>
  <c r="E12" i="1"/>
  <c r="E16" i="1"/>
  <c r="D13" i="1"/>
  <c r="G19" i="1"/>
  <c r="E19" i="1"/>
  <c r="F19" i="1"/>
  <c r="K19" i="1" s="1"/>
  <c r="K16" i="1"/>
  <c r="H19" i="1"/>
  <c r="L19" i="1" s="1"/>
  <c r="L16" i="1"/>
  <c r="I19" i="1" l="1"/>
  <c r="M19" i="1" s="1"/>
  <c r="M16" i="1"/>
</calcChain>
</file>

<file path=xl/sharedStrings.xml><?xml version="1.0" encoding="utf-8"?>
<sst xmlns="http://schemas.openxmlformats.org/spreadsheetml/2006/main" count="133" uniqueCount="86">
  <si>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</si>
  <si>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</si>
  <si>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</si>
  <si>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</si>
  <si>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</si>
  <si>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</si>
  <si>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</si>
  <si>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</si>
  <si>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</si>
  <si>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</si>
  <si>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</si>
  <si>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</si>
  <si>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</si>
  <si>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</si>
  <si>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</si>
  <si>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</si>
  <si>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</si>
  <si>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</si>
  <si>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</si>
  <si>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</si>
  <si>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</si>
  <si>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</si>
  <si>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</si>
  <si>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</si>
  <si>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</si>
  <si>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</si>
  <si>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</si>
  <si>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</si>
  <si>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</si>
  <si>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</si>
  <si>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</si>
  <si>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</si>
  <si>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</si>
  <si>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</si>
  <si>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</si>
  <si>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</si>
  <si>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Kiri = Jyväskylän Kiri  (1930)</t>
  </si>
  <si>
    <t>Katja Saunalahti</t>
  </si>
  <si>
    <t>7.</t>
  </si>
  <si>
    <t>Kiri</t>
  </si>
  <si>
    <t>----</t>
  </si>
  <si>
    <t>1.</t>
  </si>
  <si>
    <t>play off</t>
  </si>
  <si>
    <t>4.</t>
  </si>
  <si>
    <t>5.</t>
  </si>
  <si>
    <t>6.</t>
  </si>
  <si>
    <t>puolivälierät</t>
  </si>
  <si>
    <t>12.</t>
  </si>
  <si>
    <t>Pesä Ysit</t>
  </si>
  <si>
    <t>18.3.1972</t>
  </si>
  <si>
    <t>ENSIMMÄISET</t>
  </si>
  <si>
    <t>Ottelu</t>
  </si>
  <si>
    <t>1.  ottelu</t>
  </si>
  <si>
    <t>Lyöty juoksu</t>
  </si>
  <si>
    <t>Tuotu juoksu</t>
  </si>
  <si>
    <t>Kunnari</t>
  </si>
  <si>
    <t>08.05. 1988  IT - Kiri  23-5</t>
  </si>
  <si>
    <t xml:space="preserve">  16 v   1 kk 20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</si>
  <si>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</si>
  <si>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</si>
  <si>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</si>
  <si>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</si>
  <si>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</si>
  <si>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</si>
  <si>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</si>
  <si>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</si>
  <si>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</si>
  <si>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</si>
  <si>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</si>
  <si>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</si>
  <si>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</si>
  <si>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</si>
  <si>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1988  Kerava</t>
  </si>
  <si>
    <t xml:space="preserve">  2-7</t>
  </si>
  <si>
    <t>Itä</t>
  </si>
  <si>
    <t>Petri Kaijansinkko</t>
  </si>
  <si>
    <t>06.07. 1989  Kemi</t>
  </si>
  <si>
    <t>11-6</t>
  </si>
  <si>
    <t>I p</t>
  </si>
  <si>
    <t>Riitta Jalonen</t>
  </si>
  <si>
    <t>1000</t>
  </si>
  <si>
    <t>2v</t>
  </si>
  <si>
    <t>8/8</t>
  </si>
  <si>
    <t>1/1</t>
  </si>
  <si>
    <t>4/4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</si>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</sst>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8" borderId="3" xfId="0" applyFont="1" applyFill="1" applyBorder="1" applyAlignment="1">
      <alignment horizontal="left"/>
    </xf>
    <xf numFmtId="165" fontId="2" fillId="8" borderId="3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left"/>
    </xf>
    <xf numFmtId="49" fontId="2" fillId="8" borderId="8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49" fontId="2" fillId="8" borderId="10" xfId="0" applyNumberFormat="1" applyFont="1" applyFill="1" applyBorder="1" applyAlignment="1">
      <alignment horizontal="center"/>
    </xf>
    <xf numFmtId="165" fontId="2" fillId="8" borderId="9" xfId="0" applyNumberFormat="1" applyFont="1" applyFill="1" applyBorder="1" applyAlignment="1">
      <alignment horizontal="center"/>
    </xf>
    <xf numFmtId="0" fontId="2" fillId="8" borderId="3" xfId="0" applyFont="1" applyFill="1" applyBorder="1"/>
    <xf numFmtId="49" fontId="2" fillId="8" borderId="14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38</v>
      </c>
      <c r="D4" s="29" t="s">
        <v>39</v>
      </c>
      <c r="E4" s="59">
        <v>18</v>
      </c>
      <c r="F4" s="27">
        <v>4</v>
      </c>
      <c r="G4" s="27">
        <v>10</v>
      </c>
      <c r="H4" s="27">
        <v>9</v>
      </c>
      <c r="I4" s="27">
        <v>65</v>
      </c>
      <c r="J4" s="27">
        <v>14</v>
      </c>
      <c r="K4" s="27">
        <v>15</v>
      </c>
      <c r="L4" s="27">
        <v>22</v>
      </c>
      <c r="M4" s="27">
        <f>PRODUCT(F4+G4)</f>
        <v>14</v>
      </c>
      <c r="N4" s="60" t="s">
        <v>40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1989</v>
      </c>
      <c r="C5" s="27" t="s">
        <v>41</v>
      </c>
      <c r="D5" s="29" t="s">
        <v>39</v>
      </c>
      <c r="E5" s="59">
        <v>14</v>
      </c>
      <c r="F5" s="27">
        <v>0</v>
      </c>
      <c r="G5" s="27">
        <v>11</v>
      </c>
      <c r="H5" s="27">
        <v>2</v>
      </c>
      <c r="I5" s="27">
        <v>51</v>
      </c>
      <c r="J5" s="27">
        <v>4</v>
      </c>
      <c r="K5" s="27">
        <v>16</v>
      </c>
      <c r="L5" s="27">
        <v>20</v>
      </c>
      <c r="M5" s="27">
        <f>PRODUCT(F5+G5)</f>
        <v>11</v>
      </c>
      <c r="N5" s="60" t="s">
        <v>40</v>
      </c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>
        <v>1</v>
      </c>
      <c r="AD5" s="27"/>
      <c r="AE5" s="27"/>
      <c r="AF5" s="14" t="s">
        <v>42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1990</v>
      </c>
      <c r="C6" s="27" t="s">
        <v>43</v>
      </c>
      <c r="D6" s="29" t="s">
        <v>39</v>
      </c>
      <c r="E6" s="59">
        <v>10</v>
      </c>
      <c r="F6" s="27">
        <v>0</v>
      </c>
      <c r="G6" s="27">
        <v>14</v>
      </c>
      <c r="H6" s="27">
        <v>5</v>
      </c>
      <c r="I6" s="27">
        <v>40</v>
      </c>
      <c r="J6" s="27">
        <v>10</v>
      </c>
      <c r="K6" s="27">
        <v>7</v>
      </c>
      <c r="L6" s="27">
        <v>9</v>
      </c>
      <c r="M6" s="27">
        <v>14</v>
      </c>
      <c r="N6" s="61">
        <v>0.61899999999999999</v>
      </c>
      <c r="O6" s="37">
        <f t="shared" ref="O6:O11" si="0">PRODUCT(I6/N6)</f>
        <v>64.620355411954762</v>
      </c>
      <c r="P6" s="62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 t="s">
        <v>42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1991</v>
      </c>
      <c r="C7" s="27" t="s">
        <v>44</v>
      </c>
      <c r="D7" s="29" t="s">
        <v>39</v>
      </c>
      <c r="E7" s="59">
        <v>20</v>
      </c>
      <c r="F7" s="27">
        <v>2</v>
      </c>
      <c r="G7" s="27">
        <v>32</v>
      </c>
      <c r="H7" s="27">
        <v>10</v>
      </c>
      <c r="I7" s="27">
        <v>69</v>
      </c>
      <c r="J7" s="27">
        <v>6</v>
      </c>
      <c r="K7" s="27">
        <v>7</v>
      </c>
      <c r="L7" s="27">
        <v>22</v>
      </c>
      <c r="M7" s="27">
        <f>SUM(F7+G7)</f>
        <v>34</v>
      </c>
      <c r="N7" s="61">
        <v>0.63900000000000001</v>
      </c>
      <c r="O7" s="37">
        <f t="shared" si="0"/>
        <v>107.98122065727699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42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1992</v>
      </c>
      <c r="C8" s="27" t="s">
        <v>45</v>
      </c>
      <c r="D8" s="29" t="s">
        <v>39</v>
      </c>
      <c r="E8" s="59">
        <v>22</v>
      </c>
      <c r="F8" s="27">
        <v>1</v>
      </c>
      <c r="G8" s="27">
        <v>16</v>
      </c>
      <c r="H8" s="27">
        <v>13</v>
      </c>
      <c r="I8" s="27">
        <v>106</v>
      </c>
      <c r="J8" s="27">
        <v>20</v>
      </c>
      <c r="K8" s="27">
        <v>25</v>
      </c>
      <c r="L8" s="27">
        <v>44</v>
      </c>
      <c r="M8" s="27">
        <f>SUM(F8+G8)</f>
        <v>17</v>
      </c>
      <c r="N8" s="61">
        <v>0.59899999999999998</v>
      </c>
      <c r="O8" s="37">
        <f t="shared" si="0"/>
        <v>176.96160267111853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42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1993</v>
      </c>
      <c r="C9" s="27" t="s">
        <v>44</v>
      </c>
      <c r="D9" s="29" t="s">
        <v>39</v>
      </c>
      <c r="E9" s="59">
        <v>24</v>
      </c>
      <c r="F9" s="27">
        <v>2</v>
      </c>
      <c r="G9" s="27">
        <v>23</v>
      </c>
      <c r="H9" s="27">
        <v>18</v>
      </c>
      <c r="I9" s="27">
        <v>94</v>
      </c>
      <c r="J9" s="27">
        <v>12</v>
      </c>
      <c r="K9" s="27">
        <v>25</v>
      </c>
      <c r="L9" s="27">
        <v>32</v>
      </c>
      <c r="M9" s="27">
        <f>SUM(F9+G9)</f>
        <v>25</v>
      </c>
      <c r="N9" s="61">
        <v>0.55000000000000004</v>
      </c>
      <c r="O9" s="37">
        <f t="shared" si="0"/>
        <v>170.90909090909091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42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1994</v>
      </c>
      <c r="C10" s="27" t="s">
        <v>44</v>
      </c>
      <c r="D10" s="29" t="s">
        <v>39</v>
      </c>
      <c r="E10" s="59">
        <v>23</v>
      </c>
      <c r="F10" s="27">
        <v>4</v>
      </c>
      <c r="G10" s="27">
        <v>22</v>
      </c>
      <c r="H10" s="27">
        <v>8</v>
      </c>
      <c r="I10" s="27">
        <v>61</v>
      </c>
      <c r="J10" s="27">
        <v>5</v>
      </c>
      <c r="K10" s="27">
        <v>8</v>
      </c>
      <c r="L10" s="27">
        <v>22</v>
      </c>
      <c r="M10" s="27">
        <v>26</v>
      </c>
      <c r="N10" s="61">
        <v>0.46600000000000003</v>
      </c>
      <c r="O10" s="37">
        <f t="shared" si="0"/>
        <v>130.90128755364807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1995</v>
      </c>
      <c r="C11" s="27" t="s">
        <v>47</v>
      </c>
      <c r="D11" s="29" t="s">
        <v>48</v>
      </c>
      <c r="E11" s="59">
        <v>21</v>
      </c>
      <c r="F11" s="27">
        <v>2</v>
      </c>
      <c r="G11" s="27">
        <v>9</v>
      </c>
      <c r="H11" s="27">
        <v>9</v>
      </c>
      <c r="I11" s="27">
        <v>72</v>
      </c>
      <c r="J11" s="27">
        <v>15</v>
      </c>
      <c r="K11" s="27">
        <v>21</v>
      </c>
      <c r="L11" s="27">
        <v>25</v>
      </c>
      <c r="M11" s="27">
        <v>11</v>
      </c>
      <c r="N11" s="61">
        <v>0.55000000000000004</v>
      </c>
      <c r="O11" s="37">
        <f t="shared" si="0"/>
        <v>130.90909090909091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1">SUM(E4:E11)</f>
        <v>152</v>
      </c>
      <c r="F12" s="19">
        <f t="shared" si="1"/>
        <v>15</v>
      </c>
      <c r="G12" s="19">
        <f t="shared" si="1"/>
        <v>137</v>
      </c>
      <c r="H12" s="19">
        <f t="shared" si="1"/>
        <v>74</v>
      </c>
      <c r="I12" s="19">
        <f t="shared" si="1"/>
        <v>558</v>
      </c>
      <c r="J12" s="19">
        <f t="shared" si="1"/>
        <v>86</v>
      </c>
      <c r="K12" s="19">
        <f t="shared" si="1"/>
        <v>124</v>
      </c>
      <c r="L12" s="19">
        <f t="shared" si="1"/>
        <v>196</v>
      </c>
      <c r="M12" s="19">
        <f t="shared" si="1"/>
        <v>152</v>
      </c>
      <c r="N12" s="31">
        <f>PRODUCT(442/O12)</f>
        <v>0.56501317147535235</v>
      </c>
      <c r="O12" s="32">
        <f t="shared" ref="O12:AE12" si="2">SUM(O4:O11)</f>
        <v>782.28264811218014</v>
      </c>
      <c r="P12" s="19">
        <f t="shared" si="2"/>
        <v>0</v>
      </c>
      <c r="Q12" s="19">
        <f t="shared" si="2"/>
        <v>0</v>
      </c>
      <c r="R12" s="19">
        <f t="shared" si="2"/>
        <v>0</v>
      </c>
      <c r="S12" s="19">
        <f t="shared" si="2"/>
        <v>0</v>
      </c>
      <c r="T12" s="19">
        <f t="shared" si="2"/>
        <v>0</v>
      </c>
      <c r="U12" s="19">
        <f t="shared" si="2"/>
        <v>0</v>
      </c>
      <c r="V12" s="19">
        <f t="shared" si="2"/>
        <v>0</v>
      </c>
      <c r="W12" s="19">
        <f t="shared" si="2"/>
        <v>0</v>
      </c>
      <c r="X12" s="19">
        <f t="shared" si="2"/>
        <v>0</v>
      </c>
      <c r="Y12" s="19">
        <f t="shared" si="2"/>
        <v>0</v>
      </c>
      <c r="Z12" s="19">
        <f t="shared" si="2"/>
        <v>0</v>
      </c>
      <c r="AA12" s="19">
        <f t="shared" si="2"/>
        <v>0</v>
      </c>
      <c r="AB12" s="19">
        <f t="shared" si="2"/>
        <v>0</v>
      </c>
      <c r="AC12" s="19">
        <f t="shared" si="2"/>
        <v>1</v>
      </c>
      <c r="AD12" s="19">
        <f t="shared" si="2"/>
        <v>0</v>
      </c>
      <c r="AE12" s="19">
        <f t="shared" si="2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437.00000000000006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50</v>
      </c>
      <c r="Q15" s="13"/>
      <c r="R15" s="13"/>
      <c r="S15" s="13"/>
      <c r="T15" s="63"/>
      <c r="U15" s="63"/>
      <c r="V15" s="63"/>
      <c r="W15" s="63"/>
      <c r="X15" s="63"/>
      <c r="Y15" s="13"/>
      <c r="Z15" s="13"/>
      <c r="AA15" s="13"/>
      <c r="AB15" s="13"/>
      <c r="AC15" s="13"/>
      <c r="AD15" s="13"/>
      <c r="AE15" s="13"/>
      <c r="AF15" s="6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152</v>
      </c>
      <c r="F16" s="27">
        <f>PRODUCT(F12)</f>
        <v>15</v>
      </c>
      <c r="G16" s="27">
        <f>PRODUCT(G12)</f>
        <v>137</v>
      </c>
      <c r="H16" s="27">
        <f>PRODUCT(H12)</f>
        <v>74</v>
      </c>
      <c r="I16" s="27">
        <f>PRODUCT(I12)</f>
        <v>558</v>
      </c>
      <c r="J16" s="1"/>
      <c r="K16" s="43">
        <f>PRODUCT((F16+G16)/E16)</f>
        <v>1</v>
      </c>
      <c r="L16" s="43">
        <f>PRODUCT(H16/E16)</f>
        <v>0.48684210526315791</v>
      </c>
      <c r="M16" s="43">
        <f>PRODUCT(I16/E16)</f>
        <v>3.6710526315789473</v>
      </c>
      <c r="N16" s="30">
        <f>PRODUCT(N12)</f>
        <v>0.56501317147535235</v>
      </c>
      <c r="O16" s="25">
        <f>PRODUCT(O12)</f>
        <v>782.28264811218014</v>
      </c>
      <c r="P16" s="65" t="s">
        <v>51</v>
      </c>
      <c r="Q16" s="66"/>
      <c r="R16" s="66"/>
      <c r="S16" s="67" t="s">
        <v>56</v>
      </c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8" t="s">
        <v>52</v>
      </c>
      <c r="AE16" s="67"/>
      <c r="AF16" s="69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0" t="s">
        <v>53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  <c r="AE17" s="72"/>
      <c r="AF17" s="7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0" t="s">
        <v>54</v>
      </c>
      <c r="Q18" s="71"/>
      <c r="R18" s="71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/>
      <c r="AE18" s="72"/>
      <c r="AF18" s="7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152</v>
      </c>
      <c r="F19" s="19">
        <f>SUM(F16:F18)</f>
        <v>15</v>
      </c>
      <c r="G19" s="19">
        <f>SUM(G16:G18)</f>
        <v>137</v>
      </c>
      <c r="H19" s="19">
        <f>SUM(H16:H18)</f>
        <v>74</v>
      </c>
      <c r="I19" s="19">
        <f>SUM(I16:I18)</f>
        <v>558</v>
      </c>
      <c r="J19" s="1"/>
      <c r="K19" s="55">
        <f>PRODUCT((F19+G19)/E19)</f>
        <v>1</v>
      </c>
      <c r="L19" s="55">
        <f>PRODUCT(H19/E19)</f>
        <v>0.48684210526315791</v>
      </c>
      <c r="M19" s="55">
        <f>PRODUCT(I19/E19)</f>
        <v>3.6710526315789473</v>
      </c>
      <c r="N19" s="31">
        <f>PRODUCT(442/O19)</f>
        <v>0.56501317147535235</v>
      </c>
      <c r="O19" s="25">
        <f>SUM(O16:O18)</f>
        <v>782.28264811218014</v>
      </c>
      <c r="P19" s="75" t="s">
        <v>55</v>
      </c>
      <c r="Q19" s="76"/>
      <c r="R19" s="76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/>
      <c r="AE19" s="77"/>
      <c r="AF19" s="7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58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37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6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8"/>
  </cols>
  <sheetData>
    <row r="1" spans="1:30" ht="18.75" x14ac:dyDescent="0.3">
      <c r="A1" s="9"/>
      <c r="B1" s="80" t="s">
        <v>58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99" t="s">
        <v>37</v>
      </c>
      <c r="C2" s="100" t="s">
        <v>49</v>
      </c>
      <c r="D2" s="101"/>
      <c r="E2" s="8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64"/>
      <c r="Y2" s="84"/>
      <c r="Z2" s="84"/>
      <c r="AA2" s="84"/>
      <c r="AB2" s="84"/>
      <c r="AC2" s="84"/>
      <c r="AD2" s="84"/>
    </row>
    <row r="3" spans="1:30" x14ac:dyDescent="0.25">
      <c r="A3" s="9"/>
      <c r="B3" s="86" t="s">
        <v>59</v>
      </c>
      <c r="C3" s="23" t="s">
        <v>60</v>
      </c>
      <c r="D3" s="87" t="s">
        <v>61</v>
      </c>
      <c r="E3" s="88" t="s">
        <v>1</v>
      </c>
      <c r="F3" s="25"/>
      <c r="G3" s="89" t="s">
        <v>62</v>
      </c>
      <c r="H3" s="90" t="s">
        <v>63</v>
      </c>
      <c r="I3" s="90" t="s">
        <v>31</v>
      </c>
      <c r="J3" s="18" t="s">
        <v>64</v>
      </c>
      <c r="K3" s="91" t="s">
        <v>65</v>
      </c>
      <c r="L3" s="91" t="s">
        <v>66</v>
      </c>
      <c r="M3" s="89" t="s">
        <v>67</v>
      </c>
      <c r="N3" s="89" t="s">
        <v>30</v>
      </c>
      <c r="O3" s="90" t="s">
        <v>68</v>
      </c>
      <c r="P3" s="89" t="s">
        <v>63</v>
      </c>
      <c r="Q3" s="89" t="s">
        <v>3</v>
      </c>
      <c r="R3" s="89">
        <v>1</v>
      </c>
      <c r="S3" s="89">
        <v>2</v>
      </c>
      <c r="T3" s="89">
        <v>3</v>
      </c>
      <c r="U3" s="89" t="s">
        <v>69</v>
      </c>
      <c r="V3" s="18" t="s">
        <v>21</v>
      </c>
      <c r="W3" s="17" t="s">
        <v>70</v>
      </c>
      <c r="X3" s="17" t="s">
        <v>71</v>
      </c>
      <c r="Y3" s="84"/>
      <c r="Z3" s="84"/>
      <c r="AA3" s="84"/>
      <c r="AB3" s="84"/>
      <c r="AC3" s="84"/>
      <c r="AD3" s="84"/>
    </row>
    <row r="4" spans="1:30" x14ac:dyDescent="0.25">
      <c r="A4" s="9"/>
      <c r="B4" s="105" t="s">
        <v>72</v>
      </c>
      <c r="C4" s="106" t="s">
        <v>73</v>
      </c>
      <c r="D4" s="102" t="s">
        <v>74</v>
      </c>
      <c r="E4" s="103" t="s">
        <v>39</v>
      </c>
      <c r="F4" s="107"/>
      <c r="G4" s="108"/>
      <c r="H4" s="109"/>
      <c r="I4" s="109">
        <v>1</v>
      </c>
      <c r="J4" s="110"/>
      <c r="K4" s="110"/>
      <c r="L4" s="104"/>
      <c r="M4" s="110">
        <v>1</v>
      </c>
      <c r="N4" s="108"/>
      <c r="O4" s="109"/>
      <c r="P4" s="109">
        <v>1</v>
      </c>
      <c r="Q4" s="111"/>
      <c r="R4" s="111"/>
      <c r="S4" s="111"/>
      <c r="T4" s="111"/>
      <c r="U4" s="111"/>
      <c r="V4" s="112"/>
      <c r="W4" s="113" t="s">
        <v>75</v>
      </c>
      <c r="X4" s="108">
        <v>160</v>
      </c>
      <c r="Y4" s="84"/>
      <c r="Z4" s="84"/>
      <c r="AA4" s="84"/>
      <c r="AB4" s="84"/>
      <c r="AC4" s="84"/>
      <c r="AD4" s="84"/>
    </row>
    <row r="5" spans="1:30" x14ac:dyDescent="0.25">
      <c r="A5" s="24"/>
      <c r="B5" s="105" t="s">
        <v>76</v>
      </c>
      <c r="C5" s="106" t="s">
        <v>77</v>
      </c>
      <c r="D5" s="102" t="s">
        <v>74</v>
      </c>
      <c r="E5" s="103" t="s">
        <v>39</v>
      </c>
      <c r="F5" s="107"/>
      <c r="G5" s="108">
        <v>1</v>
      </c>
      <c r="H5" s="109"/>
      <c r="I5" s="109"/>
      <c r="J5" s="110" t="s">
        <v>81</v>
      </c>
      <c r="K5" s="110">
        <v>4</v>
      </c>
      <c r="L5" s="104" t="s">
        <v>78</v>
      </c>
      <c r="M5" s="110">
        <v>1</v>
      </c>
      <c r="N5" s="108"/>
      <c r="O5" s="109">
        <v>3</v>
      </c>
      <c r="P5" s="109"/>
      <c r="Q5" s="111" t="s">
        <v>82</v>
      </c>
      <c r="R5" s="111"/>
      <c r="S5" s="111" t="s">
        <v>83</v>
      </c>
      <c r="T5" s="111" t="s">
        <v>84</v>
      </c>
      <c r="U5" s="111" t="s">
        <v>85</v>
      </c>
      <c r="V5" s="112">
        <v>1</v>
      </c>
      <c r="W5" s="113" t="s">
        <v>79</v>
      </c>
      <c r="X5" s="114" t="s">
        <v>80</v>
      </c>
      <c r="Y5" s="84"/>
      <c r="Z5" s="84"/>
      <c r="AA5" s="84"/>
      <c r="AB5" s="84"/>
      <c r="AC5" s="84"/>
      <c r="AD5" s="84"/>
    </row>
    <row r="6" spans="1:30" x14ac:dyDescent="0.25">
      <c r="A6" s="24"/>
      <c r="B6" s="23" t="s">
        <v>9</v>
      </c>
      <c r="C6" s="18"/>
      <c r="D6" s="17"/>
      <c r="E6" s="115"/>
      <c r="F6" s="116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v>3</v>
      </c>
      <c r="P6" s="19">
        <v>1</v>
      </c>
      <c r="Q6" s="117" t="s">
        <v>82</v>
      </c>
      <c r="R6" s="117"/>
      <c r="S6" s="117" t="s">
        <v>83</v>
      </c>
      <c r="T6" s="117" t="s">
        <v>84</v>
      </c>
      <c r="U6" s="117" t="s">
        <v>85</v>
      </c>
      <c r="V6" s="31">
        <v>1</v>
      </c>
      <c r="W6" s="118"/>
      <c r="X6" s="117"/>
      <c r="Y6" s="84"/>
      <c r="Z6" s="84"/>
      <c r="AA6" s="84"/>
      <c r="AB6" s="84"/>
      <c r="AC6" s="84"/>
      <c r="AD6" s="84"/>
    </row>
    <row r="7" spans="1:30" x14ac:dyDescent="0.25">
      <c r="A7" s="24"/>
      <c r="B7" s="119"/>
      <c r="C7" s="120"/>
      <c r="D7" s="121"/>
      <c r="E7" s="122"/>
      <c r="F7" s="123"/>
      <c r="G7" s="120"/>
      <c r="H7" s="120"/>
      <c r="I7" s="120"/>
      <c r="J7" s="124"/>
      <c r="K7" s="124"/>
      <c r="L7" s="124"/>
      <c r="M7" s="120"/>
      <c r="N7" s="120"/>
      <c r="O7" s="120"/>
      <c r="P7" s="120"/>
      <c r="Q7" s="125"/>
      <c r="R7" s="125"/>
      <c r="S7" s="125"/>
      <c r="T7" s="125"/>
      <c r="U7" s="125"/>
      <c r="V7" s="120"/>
      <c r="W7" s="121"/>
      <c r="X7" s="126"/>
      <c r="Y7" s="84"/>
      <c r="Z7" s="84"/>
      <c r="AA7" s="84"/>
      <c r="AB7" s="84"/>
      <c r="AC7" s="84"/>
      <c r="AD7" s="84"/>
    </row>
    <row r="8" spans="1:30" x14ac:dyDescent="0.25">
      <c r="A8" s="24"/>
      <c r="B8" s="92"/>
      <c r="C8" s="1"/>
      <c r="D8" s="92"/>
      <c r="E8" s="93"/>
      <c r="G8" s="1"/>
      <c r="H8" s="38"/>
      <c r="I8" s="1"/>
      <c r="J8" s="25"/>
      <c r="K8" s="25"/>
      <c r="L8" s="25"/>
      <c r="M8" s="1"/>
      <c r="N8" s="1"/>
      <c r="O8" s="1"/>
      <c r="P8" s="1"/>
      <c r="Q8" s="127"/>
      <c r="R8" s="127"/>
      <c r="S8" s="127"/>
      <c r="T8" s="127"/>
      <c r="U8" s="127"/>
      <c r="V8" s="1"/>
      <c r="W8" s="92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2"/>
      <c r="C9" s="1"/>
      <c r="D9" s="92"/>
      <c r="E9" s="9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2"/>
      <c r="C10" s="1"/>
      <c r="D10" s="92"/>
      <c r="E10" s="9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2"/>
      <c r="C11" s="1"/>
      <c r="D11" s="92"/>
      <c r="E11" s="9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2"/>
      <c r="C12" s="1"/>
      <c r="D12" s="92"/>
      <c r="E12" s="9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2"/>
      <c r="C13" s="1"/>
      <c r="D13" s="92"/>
      <c r="E13" s="9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2"/>
      <c r="C14" s="1"/>
      <c r="D14" s="92"/>
      <c r="E14" s="9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2"/>
      <c r="C15" s="1"/>
      <c r="D15" s="92"/>
      <c r="E15" s="9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2"/>
      <c r="C16" s="1"/>
      <c r="D16" s="92"/>
      <c r="E16" s="9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2"/>
      <c r="C17" s="1"/>
      <c r="D17" s="92"/>
      <c r="E17" s="9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2"/>
      <c r="C18" s="1"/>
      <c r="D18" s="92"/>
      <c r="E18" s="9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2"/>
      <c r="C19" s="1"/>
      <c r="D19" s="92"/>
      <c r="E19" s="9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2"/>
      <c r="C20" s="1"/>
      <c r="D20" s="92"/>
      <c r="E20" s="9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2"/>
      <c r="C21" s="1"/>
      <c r="D21" s="92"/>
      <c r="E21" s="9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2"/>
      <c r="C22" s="1"/>
      <c r="D22" s="92"/>
      <c r="E22" s="9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2"/>
      <c r="C23" s="1"/>
      <c r="D23" s="92"/>
      <c r="E23" s="9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2"/>
      <c r="C24" s="1"/>
      <c r="D24" s="92"/>
      <c r="E24" s="9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2"/>
      <c r="C25" s="1"/>
      <c r="D25" s="92"/>
      <c r="E25" s="9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2"/>
      <c r="C26" s="1"/>
      <c r="D26" s="92"/>
      <c r="E26" s="9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2"/>
      <c r="C27" s="1"/>
      <c r="D27" s="92"/>
      <c r="E27" s="9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2"/>
      <c r="C28" s="1"/>
      <c r="D28" s="92"/>
      <c r="E28" s="9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2"/>
      <c r="C29" s="1"/>
      <c r="D29" s="92"/>
      <c r="E29" s="9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2"/>
      <c r="C30" s="1"/>
      <c r="D30" s="92"/>
      <c r="E30" s="9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2"/>
      <c r="C31" s="1"/>
      <c r="D31" s="92"/>
      <c r="E31" s="9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2"/>
      <c r="C32" s="1"/>
      <c r="D32" s="92"/>
      <c r="E32" s="9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2"/>
      <c r="C33" s="1"/>
      <c r="D33" s="92"/>
      <c r="E33" s="9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2"/>
      <c r="C34" s="1"/>
      <c r="D34" s="92"/>
      <c r="E34" s="9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2019-02-01T18:04:57Z</dcterms:modified>
</cp:coreProperties>
</file>