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O6" i="2" l="1"/>
  <c r="M6" i="2"/>
  <c r="G6" i="2"/>
  <c r="O9" i="1" l="1"/>
  <c r="O18" i="1" l="1"/>
  <c r="O17" i="1"/>
  <c r="O16" i="1"/>
  <c r="O15" i="1"/>
  <c r="O14" i="1"/>
  <c r="O13" i="1"/>
  <c r="O12" i="1"/>
  <c r="O11" i="1"/>
  <c r="O10" i="1"/>
  <c r="O19" i="1"/>
  <c r="O23" i="1" s="1"/>
  <c r="O26" i="1" s="1"/>
  <c r="M18" i="1"/>
  <c r="M17" i="1"/>
  <c r="M16" i="1"/>
  <c r="M15" i="1"/>
  <c r="M11" i="1"/>
  <c r="M10" i="1"/>
  <c r="M9" i="1"/>
  <c r="M19" i="1" s="1"/>
  <c r="AJ19" i="1"/>
  <c r="AI19" i="1"/>
  <c r="AH19" i="1"/>
  <c r="AG19" i="1"/>
  <c r="AF19" i="1"/>
  <c r="AE19" i="1"/>
  <c r="AD19" i="1"/>
  <c r="AC19" i="1"/>
  <c r="AB19" i="1"/>
  <c r="AA19" i="1"/>
  <c r="Z19" i="1"/>
  <c r="Y19" i="1"/>
  <c r="I24" i="1" s="1"/>
  <c r="X19" i="1"/>
  <c r="H24" i="1" s="1"/>
  <c r="W19" i="1"/>
  <c r="G24" i="1" s="1"/>
  <c r="V19" i="1"/>
  <c r="F24" i="1" s="1"/>
  <c r="U19" i="1"/>
  <c r="E24" i="1" s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K24" i="1" l="1"/>
  <c r="F26" i="1"/>
  <c r="G26" i="1"/>
  <c r="L24" i="1"/>
  <c r="E26" i="1"/>
  <c r="I26" i="1"/>
  <c r="M23" i="1"/>
  <c r="H26" i="1"/>
  <c r="L23" i="1"/>
  <c r="M24" i="1"/>
  <c r="N24" i="1"/>
  <c r="K23" i="1"/>
  <c r="N19" i="1"/>
  <c r="N23" i="1" s="1"/>
  <c r="D20" i="1"/>
  <c r="K26" i="1" l="1"/>
  <c r="L26" i="1"/>
  <c r="N26" i="1"/>
  <c r="M26" i="1"/>
</calcChain>
</file>

<file path=xl/sharedStrings.xml><?xml version="1.0" encoding="utf-8"?>
<sst xmlns="http://schemas.openxmlformats.org/spreadsheetml/2006/main" count="172" uniqueCount="102">
  <si>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</si>
  <si>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</si>
  <si>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</si>
  <si>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</si>
  <si>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</si>
  <si>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</si>
  <si>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</si>
  <si>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</si>
  <si>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</si>
  <si>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</si>
  <si>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</si>
  <si>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</si>
  <si>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</si>
  <si>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</si>
  <si>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</si>
  <si>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</si>
  <si>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</si>
  <si>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</si>
  <si>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</si>
  <si>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</si>
  <si>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</si>
  <si>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</si>
  <si>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</si>
  <si>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</si>
  <si>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</si>
  <si>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</si>
  <si>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</si>
  <si>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</si>
  <si>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</si>
  <si>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</si>
  <si>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</si>
  <si>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</si>
  <si>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</si>
  <si>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</si>
  <si>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</si>
  <si>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</si>
  <si>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</si>
  <si>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</si>
  <si>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</si>
  <si>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</si>
  <si>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</si>
  <si>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Hannele Seppänen</t>
  </si>
  <si>
    <t>8.</t>
  </si>
  <si>
    <t>SiiPe</t>
  </si>
  <si>
    <t>play off</t>
  </si>
  <si>
    <t>2.</t>
  </si>
  <si>
    <t>pve, mitalisarja, finaalit</t>
  </si>
  <si>
    <t>4.</t>
  </si>
  <si>
    <t>1.</t>
  </si>
  <si>
    <t>Kiri</t>
  </si>
  <si>
    <t>3.</t>
  </si>
  <si>
    <t xml:space="preserve">Kiri </t>
  </si>
  <si>
    <t>5.</t>
  </si>
  <si>
    <t>Kirittäret</t>
  </si>
  <si>
    <t>29.8.1968</t>
  </si>
  <si>
    <t>SiiPe = Siilinjärven Pesis  (1987)</t>
  </si>
  <si>
    <t>Kirittäret =Jyväskylän Etukenttä Oy  (1998)</t>
  </si>
  <si>
    <t>Kiri = Jyväskylän Kiri  (1930)</t>
  </si>
  <si>
    <t>04.05. 1991  SiiPe - Tahko  44-5</t>
  </si>
  <si>
    <t xml:space="preserve">  22 v   8 kk   5 pv</t>
  </si>
  <si>
    <t>suomensarja</t>
  </si>
  <si>
    <t>SuRa</t>
  </si>
  <si>
    <t>SuRa = Suomussalmen Rasti  (1952)</t>
  </si>
  <si>
    <t>maakuntasarja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</si>
  <si>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</si>
  <si>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</si>
  <si>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</si>
  <si>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</si>
  <si>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</si>
  <si>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</si>
  <si>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</si>
  <si>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</si>
  <si>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</si>
  <si>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</si>
  <si>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</si>
  <si>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</si>
  <si>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</si>
  <si>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</si>
  <si>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</si>
  <si>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13.07. 1996  Kitee</t>
  </si>
  <si>
    <t>2-1  (10-3, 3-7, 2-0)</t>
  </si>
  <si>
    <t>Jussi Viljanen</t>
  </si>
  <si>
    <t>6113</t>
  </si>
  <si>
    <t>16.08. 1997  Hyvinkää</t>
  </si>
  <si>
    <t>2-0  (1-0, 4-3)</t>
  </si>
  <si>
    <t>3651</t>
  </si>
  <si>
    <t>Ikä ensimmäisessä ottelussa</t>
  </si>
  <si>
    <t>3k</t>
  </si>
  <si>
    <t>I p</t>
  </si>
  <si>
    <t>28 v  1 kk  16 pv</t>
  </si>
  <si>
    <t>L+T</t>
  </si>
  <si>
    <t>7.</t>
  </si>
  <si>
    <t>9.</t>
  </si>
  <si>
    <t>jok</t>
  </si>
  <si>
    <t>Palk.</t>
  </si>
  <si>
    <t>1/2</t>
  </si>
  <si>
    <t>1/1</t>
  </si>
  <si>
    <t>0/1</t>
  </si>
  <si>
    <t>4/4</t>
  </si>
  <si>
    <t>2/2</t>
  </si>
  <si>
    <t>2/3</t>
  </si>
  <si>
    <t>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</si>
</sst>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1" quotePrefix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1" quotePrefix="1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165" fontId="2" fillId="4" borderId="15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left"/>
    </xf>
    <xf numFmtId="49" fontId="2" fillId="4" borderId="15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3" borderId="0" xfId="0" applyFill="1"/>
    <xf numFmtId="0" fontId="0" fillId="2" borderId="0" xfId="0" applyFill="1"/>
    <xf numFmtId="0" fontId="8" fillId="10" borderId="1" xfId="0" applyFont="1" applyFill="1" applyBorder="1"/>
    <xf numFmtId="0" fontId="2" fillId="11" borderId="10" xfId="0" applyFont="1" applyFill="1" applyBorder="1" applyAlignment="1">
      <alignment horizontal="left"/>
    </xf>
    <xf numFmtId="49" fontId="2" fillId="11" borderId="10" xfId="0" applyNumberFormat="1" applyFont="1" applyFill="1" applyBorder="1" applyAlignment="1">
      <alignment horizontal="left"/>
    </xf>
    <xf numFmtId="0" fontId="2" fillId="11" borderId="14" xfId="0" applyFont="1" applyFill="1" applyBorder="1" applyAlignment="1">
      <alignment horizontal="left"/>
    </xf>
    <xf numFmtId="165" fontId="2" fillId="11" borderId="12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11" borderId="14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165" fontId="2" fillId="11" borderId="11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left"/>
    </xf>
    <xf numFmtId="49" fontId="2" fillId="11" borderId="14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left"/>
    </xf>
    <xf numFmtId="49" fontId="2" fillId="11" borderId="4" xfId="0" applyNumberFormat="1" applyFont="1" applyFill="1" applyBorder="1" applyAlignment="1">
      <alignment horizontal="center"/>
    </xf>
    <xf numFmtId="49" fontId="2" fillId="10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5" fontId="2" fillId="4" borderId="8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1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138" customWidth="1"/>
    <col min="19" max="19" width="5.7109375" style="135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41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137"/>
      <c r="Q1" s="137"/>
      <c r="R1" s="13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90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4">
        <v>1986</v>
      </c>
      <c r="C4" s="84"/>
      <c r="D4" s="85" t="s">
        <v>61</v>
      </c>
      <c r="E4" s="84"/>
      <c r="F4" s="86" t="s">
        <v>63</v>
      </c>
      <c r="G4" s="84"/>
      <c r="H4" s="84"/>
      <c r="I4" s="84"/>
      <c r="J4" s="84"/>
      <c r="K4" s="84"/>
      <c r="L4" s="84"/>
      <c r="M4" s="84"/>
      <c r="N4" s="87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84">
        <v>1987</v>
      </c>
      <c r="C5" s="84"/>
      <c r="D5" s="85" t="s">
        <v>61</v>
      </c>
      <c r="E5" s="84"/>
      <c r="F5" s="86" t="s">
        <v>63</v>
      </c>
      <c r="G5" s="84"/>
      <c r="H5" s="84"/>
      <c r="I5" s="84"/>
      <c r="J5" s="84"/>
      <c r="K5" s="84"/>
      <c r="L5" s="84"/>
      <c r="M5" s="84"/>
      <c r="N5" s="87"/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84">
        <v>1988</v>
      </c>
      <c r="C6" s="84"/>
      <c r="D6" s="85" t="s">
        <v>61</v>
      </c>
      <c r="E6" s="84"/>
      <c r="F6" s="86" t="s">
        <v>63</v>
      </c>
      <c r="G6" s="84"/>
      <c r="H6" s="84"/>
      <c r="I6" s="84"/>
      <c r="J6" s="84"/>
      <c r="K6" s="84"/>
      <c r="L6" s="84"/>
      <c r="M6" s="84"/>
      <c r="N6" s="87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84">
        <v>1989</v>
      </c>
      <c r="C7" s="84"/>
      <c r="D7" s="85" t="s">
        <v>61</v>
      </c>
      <c r="E7" s="84"/>
      <c r="F7" s="86" t="s">
        <v>63</v>
      </c>
      <c r="G7" s="84"/>
      <c r="H7" s="84"/>
      <c r="I7" s="84"/>
      <c r="J7" s="84"/>
      <c r="K7" s="84"/>
      <c r="L7" s="84"/>
      <c r="M7" s="84"/>
      <c r="N7" s="87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80">
        <v>1990</v>
      </c>
      <c r="C8" s="80"/>
      <c r="D8" s="81" t="s">
        <v>61</v>
      </c>
      <c r="E8" s="80"/>
      <c r="F8" s="82" t="s">
        <v>60</v>
      </c>
      <c r="G8" s="80"/>
      <c r="H8" s="80"/>
      <c r="I8" s="80"/>
      <c r="J8" s="80"/>
      <c r="K8" s="80"/>
      <c r="L8" s="80"/>
      <c r="M8" s="80"/>
      <c r="N8" s="83"/>
      <c r="O8" s="37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1991</v>
      </c>
      <c r="C9" s="27" t="s">
        <v>42</v>
      </c>
      <c r="D9" s="29" t="s">
        <v>43</v>
      </c>
      <c r="E9" s="27">
        <v>21</v>
      </c>
      <c r="F9" s="27">
        <v>0</v>
      </c>
      <c r="G9" s="27">
        <v>15</v>
      </c>
      <c r="H9" s="27">
        <v>25</v>
      </c>
      <c r="I9" s="27">
        <v>103</v>
      </c>
      <c r="J9" s="27">
        <v>46</v>
      </c>
      <c r="K9" s="27">
        <v>24</v>
      </c>
      <c r="L9" s="27">
        <v>18</v>
      </c>
      <c r="M9" s="27">
        <f>SUM(F9+G9)</f>
        <v>15</v>
      </c>
      <c r="N9" s="78">
        <v>0.628</v>
      </c>
      <c r="O9" s="37">
        <f t="shared" ref="O9:O18" si="0">PRODUCT(I9/N9)</f>
        <v>164.01273885350318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1992</v>
      </c>
      <c r="C10" s="27" t="s">
        <v>42</v>
      </c>
      <c r="D10" s="29" t="s">
        <v>43</v>
      </c>
      <c r="E10" s="27">
        <v>20</v>
      </c>
      <c r="F10" s="27">
        <v>0</v>
      </c>
      <c r="G10" s="27">
        <v>14</v>
      </c>
      <c r="H10" s="27">
        <v>25</v>
      </c>
      <c r="I10" s="27">
        <v>70</v>
      </c>
      <c r="J10" s="27">
        <v>26</v>
      </c>
      <c r="K10" s="27">
        <v>20</v>
      </c>
      <c r="L10" s="27">
        <v>10</v>
      </c>
      <c r="M10" s="27">
        <f>SUM(F10+G10)</f>
        <v>14</v>
      </c>
      <c r="N10" s="78">
        <v>0.56899999999999995</v>
      </c>
      <c r="O10" s="37">
        <f t="shared" si="0"/>
        <v>123.02284710017575</v>
      </c>
      <c r="P10" s="19"/>
      <c r="Q10" s="19"/>
      <c r="R10" s="19"/>
      <c r="S10" s="19"/>
      <c r="T10" s="25" t="e">
        <f t="shared" ref="T10:T16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 t="s">
        <v>44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1993</v>
      </c>
      <c r="C11" s="27" t="s">
        <v>45</v>
      </c>
      <c r="D11" s="29" t="s">
        <v>43</v>
      </c>
      <c r="E11" s="27">
        <v>21</v>
      </c>
      <c r="F11" s="27">
        <v>0</v>
      </c>
      <c r="G11" s="27">
        <v>5</v>
      </c>
      <c r="H11" s="27">
        <v>24</v>
      </c>
      <c r="I11" s="27">
        <v>73</v>
      </c>
      <c r="J11" s="27">
        <v>35</v>
      </c>
      <c r="K11" s="27">
        <v>19</v>
      </c>
      <c r="L11" s="27">
        <v>14</v>
      </c>
      <c r="M11" s="27">
        <f>SUM(F11+G11)</f>
        <v>5</v>
      </c>
      <c r="N11" s="78">
        <v>0.51</v>
      </c>
      <c r="O11" s="37">
        <f t="shared" si="0"/>
        <v>143.13725490196077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>
        <v>1</v>
      </c>
      <c r="AJ11" s="27"/>
      <c r="AK11" s="14" t="s">
        <v>44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1994</v>
      </c>
      <c r="C12" s="27" t="s">
        <v>45</v>
      </c>
      <c r="D12" s="29" t="s">
        <v>43</v>
      </c>
      <c r="E12" s="27">
        <v>23</v>
      </c>
      <c r="F12" s="27">
        <v>5</v>
      </c>
      <c r="G12" s="27">
        <v>23</v>
      </c>
      <c r="H12" s="27">
        <v>31</v>
      </c>
      <c r="I12" s="27">
        <v>98</v>
      </c>
      <c r="J12" s="27">
        <v>19</v>
      </c>
      <c r="K12" s="27">
        <v>20</v>
      </c>
      <c r="L12" s="27">
        <v>31</v>
      </c>
      <c r="M12" s="27">
        <v>28</v>
      </c>
      <c r="N12" s="78">
        <v>0.57999999999999996</v>
      </c>
      <c r="O12" s="37">
        <f t="shared" si="0"/>
        <v>168.96551724137933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>
        <v>1</v>
      </c>
      <c r="AJ12" s="27"/>
      <c r="AK12" s="14" t="s">
        <v>46</v>
      </c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1995</v>
      </c>
      <c r="C13" s="27" t="s">
        <v>45</v>
      </c>
      <c r="D13" s="29" t="s">
        <v>43</v>
      </c>
      <c r="E13" s="27">
        <v>19</v>
      </c>
      <c r="F13" s="27">
        <v>2</v>
      </c>
      <c r="G13" s="27">
        <v>9</v>
      </c>
      <c r="H13" s="27">
        <v>21</v>
      </c>
      <c r="I13" s="27">
        <v>90</v>
      </c>
      <c r="J13" s="27">
        <v>16</v>
      </c>
      <c r="K13" s="27">
        <v>37</v>
      </c>
      <c r="L13" s="27">
        <v>26</v>
      </c>
      <c r="M13" s="27">
        <v>11</v>
      </c>
      <c r="N13" s="30">
        <v>0.58799999999999997</v>
      </c>
      <c r="O13" s="37">
        <f t="shared" si="0"/>
        <v>153.06122448979593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>
        <v>1</v>
      </c>
      <c r="AJ13" s="27"/>
      <c r="AK13" s="14" t="s">
        <v>44</v>
      </c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1996</v>
      </c>
      <c r="C14" s="27" t="s">
        <v>47</v>
      </c>
      <c r="D14" s="29" t="s">
        <v>43</v>
      </c>
      <c r="E14" s="27">
        <v>24</v>
      </c>
      <c r="F14" s="27">
        <v>2</v>
      </c>
      <c r="G14" s="27">
        <v>8</v>
      </c>
      <c r="H14" s="27">
        <v>36</v>
      </c>
      <c r="I14" s="27">
        <v>150</v>
      </c>
      <c r="J14" s="27">
        <v>27</v>
      </c>
      <c r="K14" s="27">
        <v>88</v>
      </c>
      <c r="L14" s="27">
        <v>25</v>
      </c>
      <c r="M14" s="27">
        <v>10</v>
      </c>
      <c r="N14" s="30">
        <v>0.72099999999999997</v>
      </c>
      <c r="O14" s="37">
        <f t="shared" si="0"/>
        <v>208.04438280166437</v>
      </c>
      <c r="P14" s="19"/>
      <c r="Q14" s="19"/>
      <c r="R14" s="19"/>
      <c r="S14" s="19" t="s">
        <v>92</v>
      </c>
      <c r="T14" s="25" t="e">
        <f t="shared" si="1"/>
        <v>#VALUE!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/>
      <c r="AJ14" s="27"/>
      <c r="AK14" s="14" t="s">
        <v>44</v>
      </c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1997</v>
      </c>
      <c r="C15" s="27" t="s">
        <v>48</v>
      </c>
      <c r="D15" s="29" t="s">
        <v>49</v>
      </c>
      <c r="E15" s="27">
        <v>24</v>
      </c>
      <c r="F15" s="27">
        <v>0</v>
      </c>
      <c r="G15" s="27">
        <v>5</v>
      </c>
      <c r="H15" s="27">
        <v>48</v>
      </c>
      <c r="I15" s="27">
        <v>118</v>
      </c>
      <c r="J15" s="27">
        <v>45</v>
      </c>
      <c r="K15" s="27">
        <v>46</v>
      </c>
      <c r="L15" s="27">
        <v>22</v>
      </c>
      <c r="M15" s="27">
        <f>PRODUCT(F15+G15)</f>
        <v>5</v>
      </c>
      <c r="N15" s="30">
        <v>0.621</v>
      </c>
      <c r="O15" s="37">
        <f t="shared" si="0"/>
        <v>190.01610305958133</v>
      </c>
      <c r="P15" s="19"/>
      <c r="Q15" s="19" t="s">
        <v>91</v>
      </c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>
        <v>1</v>
      </c>
      <c r="AI15" s="27"/>
      <c r="AJ15" s="27"/>
      <c r="AK15" s="14" t="s">
        <v>44</v>
      </c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7">
        <v>1998</v>
      </c>
      <c r="C16" s="27" t="s">
        <v>50</v>
      </c>
      <c r="D16" s="29" t="s">
        <v>51</v>
      </c>
      <c r="E16" s="27">
        <v>12</v>
      </c>
      <c r="F16" s="27">
        <v>0</v>
      </c>
      <c r="G16" s="27">
        <v>5</v>
      </c>
      <c r="H16" s="27">
        <v>10</v>
      </c>
      <c r="I16" s="27">
        <v>59</v>
      </c>
      <c r="J16" s="27">
        <v>19</v>
      </c>
      <c r="K16" s="27">
        <v>16</v>
      </c>
      <c r="L16" s="27">
        <v>19</v>
      </c>
      <c r="M16" s="27">
        <f>PRODUCT(F16+G16)</f>
        <v>5</v>
      </c>
      <c r="N16" s="30">
        <v>0.57299999999999995</v>
      </c>
      <c r="O16" s="37">
        <f t="shared" si="0"/>
        <v>102.96684118673649</v>
      </c>
      <c r="P16" s="19"/>
      <c r="Q16" s="19"/>
      <c r="R16" s="19"/>
      <c r="S16" s="19"/>
      <c r="T16" s="25" t="e">
        <f t="shared" si="1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>
        <v>1</v>
      </c>
      <c r="AK16" s="14" t="s">
        <v>44</v>
      </c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7">
        <v>1999</v>
      </c>
      <c r="C17" s="27" t="s">
        <v>52</v>
      </c>
      <c r="D17" s="29" t="s">
        <v>53</v>
      </c>
      <c r="E17" s="27">
        <v>19</v>
      </c>
      <c r="F17" s="27">
        <v>0</v>
      </c>
      <c r="G17" s="27">
        <v>4</v>
      </c>
      <c r="H17" s="27">
        <v>43</v>
      </c>
      <c r="I17" s="27">
        <v>84</v>
      </c>
      <c r="J17" s="27">
        <v>36</v>
      </c>
      <c r="K17" s="27">
        <v>35</v>
      </c>
      <c r="L17" s="27">
        <v>9</v>
      </c>
      <c r="M17" s="27">
        <f>PRODUCT(F17+G17)</f>
        <v>4</v>
      </c>
      <c r="N17" s="30">
        <v>0.59</v>
      </c>
      <c r="O17" s="37">
        <f t="shared" si="0"/>
        <v>142.37288135593221</v>
      </c>
      <c r="P17" s="19"/>
      <c r="Q17" s="19" t="s">
        <v>47</v>
      </c>
      <c r="R17" s="19"/>
      <c r="S17" s="19"/>
      <c r="T17" s="1"/>
      <c r="U17" s="27">
        <v>3</v>
      </c>
      <c r="V17" s="27">
        <v>0</v>
      </c>
      <c r="W17" s="27">
        <v>0</v>
      </c>
      <c r="X17" s="27">
        <v>2</v>
      </c>
      <c r="Y17" s="27">
        <v>10</v>
      </c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 t="s">
        <v>44</v>
      </c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7">
        <v>2000</v>
      </c>
      <c r="C18" s="27" t="s">
        <v>42</v>
      </c>
      <c r="D18" s="29" t="s">
        <v>53</v>
      </c>
      <c r="E18" s="27">
        <v>20</v>
      </c>
      <c r="F18" s="27">
        <v>0</v>
      </c>
      <c r="G18" s="27">
        <v>5</v>
      </c>
      <c r="H18" s="27">
        <v>7</v>
      </c>
      <c r="I18" s="27">
        <v>46</v>
      </c>
      <c r="J18" s="27">
        <v>5</v>
      </c>
      <c r="K18" s="27">
        <v>16</v>
      </c>
      <c r="L18" s="27">
        <v>20</v>
      </c>
      <c r="M18" s="27">
        <f>PRODUCT(F18+G18)</f>
        <v>5</v>
      </c>
      <c r="N18" s="30">
        <v>0.54100000000000004</v>
      </c>
      <c r="O18" s="37">
        <f t="shared" si="0"/>
        <v>85.027726432532347</v>
      </c>
      <c r="P18" s="19"/>
      <c r="Q18" s="19"/>
      <c r="R18" s="19"/>
      <c r="S18" s="19"/>
      <c r="T18" s="1"/>
      <c r="U18" s="27">
        <v>4</v>
      </c>
      <c r="V18" s="27">
        <v>0</v>
      </c>
      <c r="W18" s="27">
        <v>2</v>
      </c>
      <c r="X18" s="27">
        <v>2</v>
      </c>
      <c r="Y18" s="27">
        <v>14</v>
      </c>
      <c r="Z18" s="79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14" t="s">
        <v>44</v>
      </c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7" t="s">
        <v>9</v>
      </c>
      <c r="C19" s="18"/>
      <c r="D19" s="16"/>
      <c r="E19" s="19">
        <f t="shared" ref="E19:M19" si="2">SUM(E4:E18)</f>
        <v>203</v>
      </c>
      <c r="F19" s="19">
        <f t="shared" si="2"/>
        <v>9</v>
      </c>
      <c r="G19" s="19">
        <f t="shared" si="2"/>
        <v>93</v>
      </c>
      <c r="H19" s="19">
        <f t="shared" si="2"/>
        <v>270</v>
      </c>
      <c r="I19" s="19">
        <f t="shared" si="2"/>
        <v>891</v>
      </c>
      <c r="J19" s="19">
        <f t="shared" si="2"/>
        <v>274</v>
      </c>
      <c r="K19" s="19">
        <f t="shared" si="2"/>
        <v>321</v>
      </c>
      <c r="L19" s="19">
        <f t="shared" si="2"/>
        <v>194</v>
      </c>
      <c r="M19" s="19">
        <f t="shared" si="2"/>
        <v>102</v>
      </c>
      <c r="N19" s="31">
        <f>PRODUCT(I19/O19)</f>
        <v>0.60177187679897293</v>
      </c>
      <c r="O19" s="32">
        <f>SUM(O4:O18)</f>
        <v>1480.6275174232615</v>
      </c>
      <c r="P19" s="19"/>
      <c r="Q19" s="19"/>
      <c r="R19" s="19"/>
      <c r="S19" s="19"/>
      <c r="T19" s="1"/>
      <c r="U19" s="19">
        <f t="shared" ref="U19:AJ19" si="3">SUM(U4:U18)</f>
        <v>7</v>
      </c>
      <c r="V19" s="19">
        <f t="shared" si="3"/>
        <v>0</v>
      </c>
      <c r="W19" s="19">
        <f t="shared" si="3"/>
        <v>2</v>
      </c>
      <c r="X19" s="19">
        <f t="shared" si="3"/>
        <v>4</v>
      </c>
      <c r="Y19" s="19">
        <f t="shared" si="3"/>
        <v>24</v>
      </c>
      <c r="Z19" s="19">
        <f t="shared" si="3"/>
        <v>0</v>
      </c>
      <c r="AA19" s="19">
        <f t="shared" si="3"/>
        <v>0</v>
      </c>
      <c r="AB19" s="19">
        <f t="shared" si="3"/>
        <v>0</v>
      </c>
      <c r="AC19" s="19">
        <f t="shared" si="3"/>
        <v>0</v>
      </c>
      <c r="AD19" s="19">
        <f t="shared" si="3"/>
        <v>0</v>
      </c>
      <c r="AE19" s="19">
        <f t="shared" si="3"/>
        <v>2</v>
      </c>
      <c r="AF19" s="19">
        <f t="shared" si="3"/>
        <v>0</v>
      </c>
      <c r="AG19" s="19">
        <f t="shared" si="3"/>
        <v>0</v>
      </c>
      <c r="AH19" s="19">
        <f t="shared" si="3"/>
        <v>1</v>
      </c>
      <c r="AI19" s="19">
        <f t="shared" si="3"/>
        <v>3</v>
      </c>
      <c r="AJ19" s="19">
        <f t="shared" si="3"/>
        <v>1</v>
      </c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9" t="s">
        <v>2</v>
      </c>
      <c r="C20" s="33"/>
      <c r="D20" s="34">
        <f>SUM(F19:H19)+((I19-F19-G19)/3)+(E19/3)+(AE19*25)+(AF19*25)+(AG19*10)+(AH19*25)+(AI19*20)+(AJ19*15)</f>
        <v>852.66666666666663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6"/>
      <c r="AJ20" s="1"/>
      <c r="AK20" s="1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38</v>
      </c>
      <c r="O22" s="25"/>
      <c r="P22" s="41" t="s">
        <v>33</v>
      </c>
      <c r="Q22" s="13"/>
      <c r="R22" s="13"/>
      <c r="S22" s="13"/>
      <c r="T22" s="42"/>
      <c r="U22" s="42"/>
      <c r="V22" s="42"/>
      <c r="W22" s="42"/>
      <c r="X22" s="42"/>
      <c r="Y22" s="13"/>
      <c r="Z22" s="13"/>
      <c r="AA22" s="42"/>
      <c r="AB22" s="42"/>
      <c r="AC22" s="42"/>
      <c r="AD22" s="13"/>
      <c r="AE22" s="13"/>
      <c r="AF22" s="13"/>
      <c r="AG22" s="13"/>
      <c r="AH22" s="13"/>
      <c r="AI22" s="13"/>
      <c r="AJ22" s="13"/>
      <c r="AK22" s="43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1" t="s">
        <v>17</v>
      </c>
      <c r="C23" s="13"/>
      <c r="D23" s="44"/>
      <c r="E23" s="27">
        <f>PRODUCT(E19)</f>
        <v>203</v>
      </c>
      <c r="F23" s="27">
        <f>PRODUCT(F19)</f>
        <v>9</v>
      </c>
      <c r="G23" s="27">
        <f>PRODUCT(G19)</f>
        <v>93</v>
      </c>
      <c r="H23" s="27">
        <f>PRODUCT(H19)</f>
        <v>270</v>
      </c>
      <c r="I23" s="27">
        <f>PRODUCT(I19)</f>
        <v>891</v>
      </c>
      <c r="J23" s="1"/>
      <c r="K23" s="45">
        <f>PRODUCT((F23+G23)/E23)</f>
        <v>0.50246305418719217</v>
      </c>
      <c r="L23" s="45">
        <f>PRODUCT(H23/E23)</f>
        <v>1.3300492610837438</v>
      </c>
      <c r="M23" s="45">
        <f>PRODUCT(I23/E23)</f>
        <v>4.389162561576355</v>
      </c>
      <c r="N23" s="30">
        <f>PRODUCT(N19)</f>
        <v>0.60177187679897293</v>
      </c>
      <c r="O23" s="25">
        <f>PRODUCT(O19)</f>
        <v>1480.6275174232615</v>
      </c>
      <c r="P23" s="46" t="s">
        <v>34</v>
      </c>
      <c r="Q23" s="47"/>
      <c r="R23" s="47"/>
      <c r="S23" s="48" t="s">
        <v>58</v>
      </c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9" t="s">
        <v>39</v>
      </c>
      <c r="AE23" s="48"/>
      <c r="AF23" s="48" t="s">
        <v>59</v>
      </c>
      <c r="AG23" s="48"/>
      <c r="AH23" s="48"/>
      <c r="AI23" s="48"/>
      <c r="AJ23" s="49"/>
      <c r="AK23" s="50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1" t="s">
        <v>18</v>
      </c>
      <c r="C24" s="52"/>
      <c r="D24" s="53"/>
      <c r="E24" s="27">
        <f>PRODUCT(U19)</f>
        <v>7</v>
      </c>
      <c r="F24" s="27">
        <f>PRODUCT(V19)</f>
        <v>0</v>
      </c>
      <c r="G24" s="27">
        <f>PRODUCT(W19)</f>
        <v>2</v>
      </c>
      <c r="H24" s="27">
        <f>PRODUCT(X19)</f>
        <v>4</v>
      </c>
      <c r="I24" s="27">
        <f>PRODUCT(Y19)</f>
        <v>24</v>
      </c>
      <c r="J24" s="1"/>
      <c r="K24" s="45">
        <f>PRODUCT((F24+G24)/E24)</f>
        <v>0.2857142857142857</v>
      </c>
      <c r="L24" s="45">
        <f>PRODUCT(H24/E24)</f>
        <v>0.5714285714285714</v>
      </c>
      <c r="M24" s="45">
        <f>PRODUCT(I24/E24)</f>
        <v>3.4285714285714284</v>
      </c>
      <c r="N24" s="30">
        <f>PRODUCT(I24/O24)</f>
        <v>0.52173913043478259</v>
      </c>
      <c r="O24" s="25">
        <v>46</v>
      </c>
      <c r="P24" s="54" t="s">
        <v>35</v>
      </c>
      <c r="Q24" s="55"/>
      <c r="R24" s="55"/>
      <c r="S24" s="56" t="s">
        <v>58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39</v>
      </c>
      <c r="AE24" s="56"/>
      <c r="AF24" s="56" t="s">
        <v>59</v>
      </c>
      <c r="AG24" s="56"/>
      <c r="AH24" s="56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9" t="s">
        <v>19</v>
      </c>
      <c r="C25" s="60"/>
      <c r="D25" s="61"/>
      <c r="E25" s="28"/>
      <c r="F25" s="28"/>
      <c r="G25" s="28"/>
      <c r="H25" s="28"/>
      <c r="I25" s="28"/>
      <c r="J25" s="1"/>
      <c r="K25" s="62"/>
      <c r="L25" s="62"/>
      <c r="M25" s="62"/>
      <c r="N25" s="63"/>
      <c r="O25" s="25"/>
      <c r="P25" s="54" t="s">
        <v>36</v>
      </c>
      <c r="Q25" s="55"/>
      <c r="R25" s="55"/>
      <c r="S25" s="56" t="s">
        <v>58</v>
      </c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 t="s">
        <v>39</v>
      </c>
      <c r="AE25" s="56"/>
      <c r="AF25" s="56" t="s">
        <v>59</v>
      </c>
      <c r="AG25" s="56"/>
      <c r="AH25" s="56"/>
      <c r="AI25" s="56"/>
      <c r="AJ25" s="57"/>
      <c r="AK25" s="5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64" t="s">
        <v>20</v>
      </c>
      <c r="C26" s="65"/>
      <c r="D26" s="66"/>
      <c r="E26" s="19">
        <f>SUM(E23:E25)</f>
        <v>210</v>
      </c>
      <c r="F26" s="19">
        <f>SUM(F23:F25)</f>
        <v>9</v>
      </c>
      <c r="G26" s="19">
        <f>SUM(G23:G25)</f>
        <v>95</v>
      </c>
      <c r="H26" s="19">
        <f>SUM(H23:H25)</f>
        <v>274</v>
      </c>
      <c r="I26" s="19">
        <f>SUM(I23:I25)</f>
        <v>915</v>
      </c>
      <c r="J26" s="1"/>
      <c r="K26" s="67">
        <f>PRODUCT((F26+G26)/E26)</f>
        <v>0.49523809523809526</v>
      </c>
      <c r="L26" s="67">
        <f>PRODUCT(H26/E26)</f>
        <v>1.3047619047619048</v>
      </c>
      <c r="M26" s="67">
        <f>PRODUCT(I26/E26)</f>
        <v>4.3571428571428568</v>
      </c>
      <c r="N26" s="31">
        <f>PRODUCT(I26/O26)</f>
        <v>0.59936034792848158</v>
      </c>
      <c r="O26" s="25">
        <f>SUM(O23:O25)</f>
        <v>1526.6275174232615</v>
      </c>
      <c r="P26" s="68" t="s">
        <v>37</v>
      </c>
      <c r="Q26" s="69"/>
      <c r="R26" s="69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1"/>
      <c r="AK26" s="72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73"/>
      <c r="W27" s="1"/>
      <c r="X27" s="1"/>
      <c r="Y27" s="1"/>
      <c r="Z27" s="1"/>
      <c r="AA27" s="73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 t="s">
        <v>40</v>
      </c>
      <c r="C28" s="1"/>
      <c r="D28" s="1" t="s">
        <v>62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55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57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 t="s">
        <v>56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5"/>
      <c r="AH36" s="25"/>
      <c r="AI36" s="25"/>
      <c r="AJ36" s="25"/>
      <c r="AK36" s="25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75"/>
      <c r="AN40" s="75"/>
      <c r="AO40" s="75"/>
      <c r="AP40" s="75"/>
      <c r="AQ40" s="75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  <c r="AM41" s="75"/>
      <c r="AN41" s="75"/>
      <c r="AO41" s="75"/>
      <c r="AP41" s="75"/>
      <c r="AQ41" s="75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73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A44" s="7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76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35"/>
      <c r="O45" s="25"/>
      <c r="P45" s="25"/>
      <c r="Q45" s="25"/>
      <c r="R45" s="25"/>
      <c r="S45" s="25"/>
      <c r="T45" s="25"/>
      <c r="U45" s="1"/>
      <c r="V45" s="38"/>
      <c r="W45" s="1"/>
      <c r="X45" s="25"/>
      <c r="Y45" s="25"/>
      <c r="Z45" s="25"/>
      <c r="AA45" s="25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</row>
    <row r="46" spans="1:43" ht="15" customHeight="1" x14ac:dyDescent="0.25">
      <c r="A46" s="7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73"/>
      <c r="AC46" s="25"/>
      <c r="AD46" s="25"/>
      <c r="AE46" s="25"/>
      <c r="AF46" s="25"/>
      <c r="AG46" s="25"/>
      <c r="AH46" s="25"/>
      <c r="AI46" s="25"/>
      <c r="AJ46" s="25"/>
      <c r="AK46" s="25"/>
      <c r="AL46" s="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25"/>
      <c r="Z51" s="25"/>
      <c r="AA51" s="73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zoomScale="97" zoomScaleNormal="97" workbookViewId="0"/>
  </sheetViews>
  <sheetFormatPr defaultRowHeight="15" x14ac:dyDescent="0.25"/>
  <cols>
    <col min="1" max="1" width="0.7109375" style="133" customWidth="1"/>
    <col min="2" max="2" width="28.7109375" style="134" customWidth="1"/>
    <col min="3" max="3" width="25.140625" style="135" customWidth="1"/>
    <col min="4" max="4" width="10" style="136" customWidth="1"/>
    <col min="5" max="5" width="7.85546875" style="136" customWidth="1"/>
    <col min="6" max="6" width="0.7109375" style="37" customWidth="1"/>
    <col min="7" max="11" width="5.28515625" style="135" customWidth="1"/>
    <col min="12" max="12" width="5.85546875" style="135" customWidth="1"/>
    <col min="13" max="16" width="5.28515625" style="135" customWidth="1"/>
    <col min="17" max="21" width="6.7109375" style="162" customWidth="1"/>
    <col min="22" max="22" width="11" style="135" customWidth="1"/>
    <col min="23" max="23" width="21.5703125" style="135" customWidth="1"/>
    <col min="24" max="24" width="10.7109375" style="135" customWidth="1"/>
    <col min="25" max="25" width="26" style="133" customWidth="1"/>
    <col min="26" max="26" width="9.140625" style="133"/>
  </cols>
  <sheetData>
    <row r="1" spans="1:26" ht="18.75" x14ac:dyDescent="0.3">
      <c r="A1" s="9"/>
      <c r="B1" s="139" t="s">
        <v>64</v>
      </c>
      <c r="C1" s="88"/>
      <c r="D1" s="89"/>
      <c r="E1" s="89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54"/>
      <c r="R1" s="154"/>
      <c r="S1" s="154"/>
      <c r="T1" s="154"/>
      <c r="U1" s="154"/>
      <c r="V1" s="88"/>
      <c r="W1" s="88"/>
      <c r="X1" s="88"/>
      <c r="Y1" s="25"/>
      <c r="Z1" s="25"/>
    </row>
    <row r="2" spans="1:26" x14ac:dyDescent="0.25">
      <c r="A2" s="9"/>
      <c r="B2" s="11" t="s">
        <v>41</v>
      </c>
      <c r="C2" s="4" t="s">
        <v>54</v>
      </c>
      <c r="D2" s="90"/>
      <c r="E2" s="90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55"/>
      <c r="R2" s="155"/>
      <c r="S2" s="155"/>
      <c r="T2" s="155"/>
      <c r="U2" s="155"/>
      <c r="V2" s="12"/>
      <c r="W2" s="12"/>
      <c r="X2" s="12"/>
      <c r="Y2" s="25"/>
      <c r="Z2" s="25"/>
    </row>
    <row r="3" spans="1:26" ht="14.25" x14ac:dyDescent="0.2">
      <c r="A3" s="24"/>
      <c r="B3" s="92" t="s">
        <v>65</v>
      </c>
      <c r="C3" s="23" t="s">
        <v>66</v>
      </c>
      <c r="D3" s="93" t="s">
        <v>67</v>
      </c>
      <c r="E3" s="94" t="s">
        <v>1</v>
      </c>
      <c r="F3" s="25"/>
      <c r="G3" s="95" t="s">
        <v>68</v>
      </c>
      <c r="H3" s="96" t="s">
        <v>69</v>
      </c>
      <c r="I3" s="96" t="s">
        <v>31</v>
      </c>
      <c r="J3" s="18" t="s">
        <v>70</v>
      </c>
      <c r="K3" s="97" t="s">
        <v>71</v>
      </c>
      <c r="L3" s="97" t="s">
        <v>94</v>
      </c>
      <c r="M3" s="95" t="s">
        <v>72</v>
      </c>
      <c r="N3" s="95" t="s">
        <v>30</v>
      </c>
      <c r="O3" s="96" t="s">
        <v>73</v>
      </c>
      <c r="P3" s="95" t="s">
        <v>69</v>
      </c>
      <c r="Q3" s="156" t="s">
        <v>3</v>
      </c>
      <c r="R3" s="156">
        <v>1</v>
      </c>
      <c r="S3" s="156">
        <v>2</v>
      </c>
      <c r="T3" s="156">
        <v>3</v>
      </c>
      <c r="U3" s="156" t="s">
        <v>74</v>
      </c>
      <c r="V3" s="18" t="s">
        <v>75</v>
      </c>
      <c r="W3" s="17" t="s">
        <v>76</v>
      </c>
      <c r="X3" s="17" t="s">
        <v>77</v>
      </c>
      <c r="Y3" s="25"/>
      <c r="Z3" s="25"/>
    </row>
    <row r="4" spans="1:26" ht="14.25" x14ac:dyDescent="0.2">
      <c r="A4" s="24"/>
      <c r="B4" s="140" t="s">
        <v>79</v>
      </c>
      <c r="C4" s="141" t="s">
        <v>80</v>
      </c>
      <c r="D4" s="142" t="s">
        <v>78</v>
      </c>
      <c r="E4" s="143" t="s">
        <v>43</v>
      </c>
      <c r="F4" s="144"/>
      <c r="G4" s="145">
        <v>1</v>
      </c>
      <c r="H4" s="146"/>
      <c r="I4" s="146"/>
      <c r="J4" s="147"/>
      <c r="K4" s="147" t="s">
        <v>93</v>
      </c>
      <c r="L4" s="103"/>
      <c r="M4" s="147">
        <v>1</v>
      </c>
      <c r="N4" s="145"/>
      <c r="O4" s="146"/>
      <c r="P4" s="146"/>
      <c r="Q4" s="148" t="s">
        <v>95</v>
      </c>
      <c r="R4" s="148" t="s">
        <v>96</v>
      </c>
      <c r="S4" s="148" t="s">
        <v>97</v>
      </c>
      <c r="T4" s="148"/>
      <c r="U4" s="148"/>
      <c r="V4" s="149">
        <v>0.5</v>
      </c>
      <c r="W4" s="150" t="s">
        <v>81</v>
      </c>
      <c r="X4" s="151" t="s">
        <v>82</v>
      </c>
      <c r="Y4" s="25"/>
      <c r="Z4" s="25"/>
    </row>
    <row r="5" spans="1:26" ht="14.25" x14ac:dyDescent="0.2">
      <c r="A5" s="24"/>
      <c r="B5" s="152" t="s">
        <v>83</v>
      </c>
      <c r="C5" s="98" t="s">
        <v>84</v>
      </c>
      <c r="D5" s="99" t="s">
        <v>78</v>
      </c>
      <c r="E5" s="100" t="s">
        <v>49</v>
      </c>
      <c r="F5" s="144"/>
      <c r="G5" s="101">
        <v>1</v>
      </c>
      <c r="H5" s="102"/>
      <c r="I5" s="101"/>
      <c r="J5" s="103" t="s">
        <v>87</v>
      </c>
      <c r="K5" s="103">
        <v>5</v>
      </c>
      <c r="L5" s="103" t="s">
        <v>88</v>
      </c>
      <c r="M5" s="103">
        <v>1</v>
      </c>
      <c r="N5" s="101"/>
      <c r="O5" s="102">
        <v>1</v>
      </c>
      <c r="P5" s="101"/>
      <c r="Q5" s="153" t="s">
        <v>98</v>
      </c>
      <c r="R5" s="153"/>
      <c r="S5" s="153" t="s">
        <v>99</v>
      </c>
      <c r="T5" s="153" t="s">
        <v>96</v>
      </c>
      <c r="U5" s="153" t="s">
        <v>96</v>
      </c>
      <c r="V5" s="104">
        <v>1</v>
      </c>
      <c r="W5" s="150" t="s">
        <v>81</v>
      </c>
      <c r="X5" s="105" t="s">
        <v>85</v>
      </c>
      <c r="Y5" s="25"/>
      <c r="Z5" s="25"/>
    </row>
    <row r="6" spans="1:26" ht="14.25" x14ac:dyDescent="0.2">
      <c r="A6" s="9"/>
      <c r="B6" s="106" t="s">
        <v>9</v>
      </c>
      <c r="C6" s="107"/>
      <c r="D6" s="108"/>
      <c r="E6" s="109"/>
      <c r="F6" s="110"/>
      <c r="G6" s="111">
        <f>SUM(G4:G5)</f>
        <v>2</v>
      </c>
      <c r="H6" s="111"/>
      <c r="I6" s="111"/>
      <c r="J6" s="107"/>
      <c r="K6" s="107"/>
      <c r="L6" s="107"/>
      <c r="M6" s="111">
        <f t="shared" ref="M6:O6" si="0">SUM(M4:M5)</f>
        <v>2</v>
      </c>
      <c r="N6" s="111"/>
      <c r="O6" s="111">
        <f t="shared" si="0"/>
        <v>1</v>
      </c>
      <c r="P6" s="111"/>
      <c r="Q6" s="113" t="s">
        <v>101</v>
      </c>
      <c r="R6" s="113" t="s">
        <v>96</v>
      </c>
      <c r="S6" s="113" t="s">
        <v>100</v>
      </c>
      <c r="T6" s="113" t="s">
        <v>96</v>
      </c>
      <c r="U6" s="113" t="s">
        <v>96</v>
      </c>
      <c r="V6" s="163">
        <v>0.83299999999999996</v>
      </c>
      <c r="W6" s="112"/>
      <c r="X6" s="113"/>
      <c r="Y6" s="25"/>
      <c r="Z6" s="25"/>
    </row>
    <row r="7" spans="1:26" x14ac:dyDescent="0.25">
      <c r="A7" s="115"/>
      <c r="B7" s="116" t="s">
        <v>86</v>
      </c>
      <c r="C7" s="117" t="s">
        <v>89</v>
      </c>
      <c r="D7" s="118"/>
      <c r="E7" s="118"/>
      <c r="F7" s="119"/>
      <c r="G7" s="120"/>
      <c r="H7" s="121"/>
      <c r="I7" s="118"/>
      <c r="J7" s="121"/>
      <c r="K7" s="122"/>
      <c r="L7" s="121"/>
      <c r="M7" s="122"/>
      <c r="N7" s="122"/>
      <c r="O7" s="122"/>
      <c r="P7" s="122"/>
      <c r="Q7" s="157"/>
      <c r="R7" s="157"/>
      <c r="S7" s="158"/>
      <c r="T7" s="157"/>
      <c r="U7" s="157"/>
      <c r="V7" s="117"/>
      <c r="W7" s="122"/>
      <c r="X7" s="123"/>
      <c r="Y7" s="114"/>
      <c r="Z7" s="124"/>
    </row>
    <row r="8" spans="1:26" x14ac:dyDescent="0.25">
      <c r="A8" s="115"/>
      <c r="B8" s="125"/>
      <c r="C8" s="126"/>
      <c r="D8" s="127"/>
      <c r="E8" s="128"/>
      <c r="F8" s="128"/>
      <c r="G8" s="129"/>
      <c r="H8" s="130"/>
      <c r="I8" s="126"/>
      <c r="J8" s="130"/>
      <c r="K8" s="130"/>
      <c r="L8" s="130"/>
      <c r="M8" s="130"/>
      <c r="N8" s="130"/>
      <c r="O8" s="130"/>
      <c r="P8" s="130"/>
      <c r="Q8" s="159"/>
      <c r="R8" s="159"/>
      <c r="S8" s="159"/>
      <c r="T8" s="159"/>
      <c r="U8" s="159"/>
      <c r="V8" s="126"/>
      <c r="W8" s="126"/>
      <c r="X8" s="131"/>
      <c r="Y8" s="38"/>
      <c r="Z8" s="1"/>
    </row>
    <row r="9" spans="1:26" x14ac:dyDescent="0.25">
      <c r="A9" s="24"/>
      <c r="B9" s="124"/>
      <c r="C9" s="1"/>
      <c r="D9" s="124"/>
      <c r="E9" s="132"/>
      <c r="G9" s="1"/>
      <c r="H9" s="38"/>
      <c r="I9" s="1"/>
      <c r="J9" s="25"/>
      <c r="K9" s="25"/>
      <c r="L9" s="25"/>
      <c r="M9" s="1"/>
      <c r="N9" s="1"/>
      <c r="O9" s="1"/>
      <c r="P9" s="1"/>
      <c r="Q9" s="160"/>
      <c r="R9" s="160"/>
      <c r="S9" s="160"/>
      <c r="T9" s="160"/>
      <c r="U9" s="160"/>
      <c r="V9" s="1"/>
      <c r="W9" s="124"/>
      <c r="X9" s="1"/>
      <c r="Y9" s="114"/>
      <c r="Z9" s="114"/>
    </row>
    <row r="10" spans="1:26" x14ac:dyDescent="0.25">
      <c r="A10" s="24"/>
      <c r="B10" s="124"/>
      <c r="C10" s="1"/>
      <c r="D10" s="124"/>
      <c r="E10" s="124"/>
      <c r="F10" s="25"/>
      <c r="G10" s="1"/>
      <c r="H10" s="38"/>
      <c r="I10" s="1"/>
      <c r="J10" s="1"/>
      <c r="K10" s="25"/>
      <c r="L10" s="25"/>
      <c r="M10" s="25"/>
      <c r="N10" s="73"/>
      <c r="O10" s="73"/>
      <c r="P10" s="25"/>
      <c r="Q10" s="161"/>
      <c r="R10" s="161"/>
      <c r="S10" s="161"/>
      <c r="T10" s="161"/>
      <c r="U10" s="161"/>
      <c r="V10" s="25"/>
      <c r="W10" s="25"/>
      <c r="X10" s="25"/>
      <c r="Y10" s="25"/>
      <c r="Z10" s="25"/>
    </row>
    <row r="11" spans="1:26" x14ac:dyDescent="0.25">
      <c r="A11" s="24"/>
      <c r="B11" s="124"/>
      <c r="C11" s="1"/>
      <c r="D11" s="124"/>
      <c r="E11" s="124"/>
      <c r="F11" s="25"/>
      <c r="G11" s="1"/>
      <c r="H11" s="38"/>
      <c r="I11" s="1"/>
      <c r="J11" s="1"/>
      <c r="K11" s="25"/>
      <c r="L11" s="25"/>
      <c r="M11" s="25"/>
      <c r="N11" s="73"/>
      <c r="O11" s="73"/>
      <c r="P11" s="25"/>
      <c r="Q11" s="161"/>
      <c r="R11" s="161"/>
      <c r="S11" s="161"/>
      <c r="T11" s="161"/>
      <c r="U11" s="161"/>
      <c r="V11" s="25"/>
      <c r="W11" s="25"/>
      <c r="X11" s="25"/>
      <c r="Y11" s="25"/>
      <c r="Z11" s="25"/>
    </row>
    <row r="12" spans="1:26" x14ac:dyDescent="0.25">
      <c r="A12" s="24"/>
      <c r="B12" s="124"/>
      <c r="C12" s="1"/>
      <c r="D12" s="124"/>
      <c r="E12" s="124"/>
      <c r="F12" s="25"/>
      <c r="G12" s="1"/>
      <c r="H12" s="38"/>
      <c r="I12" s="1"/>
      <c r="J12" s="1"/>
      <c r="K12" s="25"/>
      <c r="L12" s="25"/>
      <c r="M12" s="25"/>
      <c r="N12" s="73"/>
      <c r="O12" s="73"/>
      <c r="P12" s="25"/>
      <c r="Q12" s="161"/>
      <c r="R12" s="161"/>
      <c r="S12" s="161"/>
      <c r="T12" s="161"/>
      <c r="U12" s="161"/>
      <c r="V12" s="25"/>
      <c r="W12" s="25"/>
      <c r="X12" s="25"/>
      <c r="Y12" s="25"/>
      <c r="Z12" s="25"/>
    </row>
    <row r="13" spans="1:26" x14ac:dyDescent="0.25">
      <c r="A13" s="24"/>
      <c r="B13" s="124"/>
      <c r="C13" s="1"/>
      <c r="D13" s="124"/>
      <c r="E13" s="124"/>
      <c r="F13" s="25"/>
      <c r="G13" s="1"/>
      <c r="H13" s="38"/>
      <c r="I13" s="1"/>
      <c r="J13" s="1"/>
      <c r="K13" s="25"/>
      <c r="L13" s="25"/>
      <c r="M13" s="25"/>
      <c r="N13" s="73"/>
      <c r="O13" s="73"/>
      <c r="P13" s="25"/>
      <c r="Q13" s="161"/>
      <c r="R13" s="161"/>
      <c r="S13" s="161"/>
      <c r="T13" s="161"/>
      <c r="U13" s="161"/>
      <c r="V13" s="25"/>
      <c r="W13" s="25"/>
      <c r="X13" s="25"/>
      <c r="Y13" s="25"/>
      <c r="Z13" s="25"/>
    </row>
    <row r="14" spans="1:26" x14ac:dyDescent="0.25">
      <c r="A14" s="24"/>
      <c r="B14" s="124"/>
      <c r="C14" s="1"/>
      <c r="D14" s="124"/>
      <c r="E14" s="124"/>
      <c r="F14" s="25"/>
      <c r="G14" s="1"/>
      <c r="H14" s="38"/>
      <c r="I14" s="1"/>
      <c r="J14" s="1"/>
      <c r="K14" s="25"/>
      <c r="L14" s="25"/>
      <c r="M14" s="25"/>
      <c r="N14" s="73"/>
      <c r="O14" s="73"/>
      <c r="P14" s="25"/>
      <c r="Q14" s="161"/>
      <c r="R14" s="161"/>
      <c r="S14" s="161"/>
      <c r="T14" s="161"/>
      <c r="U14" s="161"/>
      <c r="V14" s="25"/>
      <c r="W14" s="25"/>
      <c r="X14" s="25"/>
      <c r="Y14" s="25"/>
      <c r="Z14" s="25"/>
    </row>
    <row r="15" spans="1:26" x14ac:dyDescent="0.25">
      <c r="A15" s="24"/>
      <c r="B15" s="124"/>
      <c r="C15" s="1"/>
      <c r="D15" s="124"/>
      <c r="E15" s="124"/>
      <c r="F15" s="25"/>
      <c r="G15" s="1"/>
      <c r="H15" s="38"/>
      <c r="I15" s="1"/>
      <c r="J15" s="1"/>
      <c r="K15" s="25"/>
      <c r="L15" s="25"/>
      <c r="M15" s="25"/>
      <c r="N15" s="73"/>
      <c r="O15" s="73"/>
      <c r="P15" s="25"/>
      <c r="Q15" s="161"/>
      <c r="R15" s="161"/>
      <c r="S15" s="161"/>
      <c r="T15" s="161"/>
      <c r="U15" s="161"/>
      <c r="V15" s="25"/>
      <c r="W15" s="25"/>
      <c r="X15" s="25"/>
      <c r="Y15" s="25"/>
      <c r="Z15" s="25"/>
    </row>
    <row r="16" spans="1:26" x14ac:dyDescent="0.25">
      <c r="A16" s="24"/>
      <c r="B16" s="124"/>
      <c r="C16" s="1"/>
      <c r="D16" s="124"/>
      <c r="E16" s="124"/>
      <c r="F16" s="25"/>
      <c r="G16" s="1"/>
      <c r="H16" s="38"/>
      <c r="I16" s="1"/>
      <c r="J16" s="1"/>
      <c r="K16" s="25"/>
      <c r="L16" s="25"/>
      <c r="M16" s="25"/>
      <c r="N16" s="73"/>
      <c r="O16" s="73"/>
      <c r="P16" s="25"/>
      <c r="Q16" s="161"/>
      <c r="R16" s="161"/>
      <c r="S16" s="161"/>
      <c r="T16" s="161"/>
      <c r="U16" s="161"/>
      <c r="V16" s="25"/>
      <c r="W16" s="25"/>
      <c r="X16" s="25"/>
      <c r="Y16" s="25"/>
      <c r="Z16" s="25"/>
    </row>
    <row r="17" spans="1:26" x14ac:dyDescent="0.25">
      <c r="A17" s="24"/>
      <c r="B17" s="124"/>
      <c r="C17" s="1"/>
      <c r="D17" s="124"/>
      <c r="E17" s="124"/>
      <c r="F17" s="25"/>
      <c r="G17" s="1"/>
      <c r="H17" s="38"/>
      <c r="I17" s="1"/>
      <c r="J17" s="1"/>
      <c r="K17" s="25"/>
      <c r="L17" s="25"/>
      <c r="M17" s="25"/>
      <c r="N17" s="73"/>
      <c r="O17" s="73"/>
      <c r="P17" s="25"/>
      <c r="Q17" s="161"/>
      <c r="R17" s="161"/>
      <c r="S17" s="161"/>
      <c r="T17" s="161"/>
      <c r="U17" s="161"/>
      <c r="V17" s="25"/>
      <c r="W17" s="25"/>
      <c r="X17" s="25"/>
      <c r="Y17" s="25"/>
      <c r="Z17" s="25"/>
    </row>
    <row r="18" spans="1:26" x14ac:dyDescent="0.25">
      <c r="A18" s="24"/>
      <c r="B18" s="124"/>
      <c r="C18" s="1"/>
      <c r="D18" s="124"/>
      <c r="E18" s="124"/>
      <c r="F18" s="25"/>
      <c r="G18" s="1"/>
      <c r="H18" s="38"/>
      <c r="I18" s="1"/>
      <c r="J18" s="1"/>
      <c r="K18" s="25"/>
      <c r="L18" s="25"/>
      <c r="M18" s="25"/>
      <c r="N18" s="73"/>
      <c r="O18" s="73"/>
      <c r="P18" s="25"/>
      <c r="Q18" s="161"/>
      <c r="R18" s="161"/>
      <c r="S18" s="161"/>
      <c r="T18" s="161"/>
      <c r="U18" s="161"/>
      <c r="V18" s="25"/>
      <c r="W18" s="25"/>
      <c r="X18" s="25"/>
      <c r="Y18" s="25"/>
      <c r="Z18" s="25"/>
    </row>
    <row r="19" spans="1:26" x14ac:dyDescent="0.25">
      <c r="A19" s="24"/>
      <c r="B19" s="124"/>
      <c r="C19" s="1"/>
      <c r="D19" s="124"/>
      <c r="E19" s="124"/>
      <c r="F19" s="25"/>
      <c r="G19" s="1"/>
      <c r="H19" s="38"/>
      <c r="I19" s="1"/>
      <c r="J19" s="1"/>
      <c r="K19" s="25"/>
      <c r="L19" s="25"/>
      <c r="M19" s="25"/>
      <c r="N19" s="73"/>
      <c r="O19" s="73"/>
      <c r="P19" s="25"/>
      <c r="Q19" s="161"/>
      <c r="R19" s="161"/>
      <c r="S19" s="161"/>
      <c r="T19" s="161"/>
      <c r="U19" s="161"/>
      <c r="V19" s="25"/>
      <c r="W19" s="25"/>
      <c r="X19" s="25"/>
      <c r="Y19" s="25"/>
      <c r="Z19" s="25"/>
    </row>
    <row r="20" spans="1:26" x14ac:dyDescent="0.25">
      <c r="A20" s="24"/>
      <c r="B20" s="124"/>
      <c r="C20" s="1"/>
      <c r="D20" s="124"/>
      <c r="E20" s="124"/>
      <c r="F20" s="25"/>
      <c r="G20" s="1"/>
      <c r="H20" s="38"/>
      <c r="I20" s="1"/>
      <c r="J20" s="1"/>
      <c r="K20" s="25"/>
      <c r="L20" s="25"/>
      <c r="M20" s="25"/>
      <c r="N20" s="73"/>
      <c r="O20" s="73"/>
      <c r="P20" s="25"/>
      <c r="Q20" s="161"/>
      <c r="R20" s="161"/>
      <c r="S20" s="161"/>
      <c r="T20" s="161"/>
      <c r="U20" s="161"/>
      <c r="V20" s="25"/>
      <c r="W20" s="25"/>
      <c r="X20" s="25"/>
      <c r="Y20" s="25"/>
      <c r="Z20" s="25"/>
    </row>
    <row r="21" spans="1:26" x14ac:dyDescent="0.25">
      <c r="A21" s="24"/>
      <c r="B21" s="124"/>
      <c r="C21" s="1"/>
      <c r="D21" s="124"/>
      <c r="E21" s="124"/>
      <c r="F21" s="25"/>
      <c r="G21" s="1"/>
      <c r="H21" s="38"/>
      <c r="I21" s="1"/>
      <c r="J21" s="1"/>
      <c r="K21" s="25"/>
      <c r="L21" s="25"/>
      <c r="M21" s="25"/>
      <c r="N21" s="73"/>
      <c r="O21" s="73"/>
      <c r="P21" s="25"/>
      <c r="Q21" s="161"/>
      <c r="R21" s="161"/>
      <c r="S21" s="161"/>
      <c r="T21" s="161"/>
      <c r="U21" s="161"/>
      <c r="V21" s="25"/>
      <c r="W21" s="25"/>
      <c r="X21" s="25"/>
      <c r="Y21" s="25"/>
      <c r="Z21" s="25"/>
    </row>
    <row r="22" spans="1:26" x14ac:dyDescent="0.25">
      <c r="A22" s="24"/>
      <c r="B22" s="124"/>
      <c r="C22" s="1"/>
      <c r="D22" s="124"/>
      <c r="E22" s="124"/>
      <c r="F22" s="25"/>
      <c r="G22" s="1"/>
      <c r="H22" s="38"/>
      <c r="I22" s="1"/>
      <c r="J22" s="1"/>
      <c r="K22" s="25"/>
      <c r="L22" s="25"/>
      <c r="M22" s="25"/>
      <c r="N22" s="73"/>
      <c r="O22" s="73"/>
      <c r="P22" s="25"/>
      <c r="Q22" s="161"/>
      <c r="R22" s="161"/>
      <c r="S22" s="161"/>
      <c r="T22" s="161"/>
      <c r="U22" s="161"/>
      <c r="V22" s="25"/>
      <c r="W22" s="25"/>
      <c r="X22" s="25"/>
      <c r="Y22" s="25"/>
      <c r="Z22" s="25"/>
    </row>
    <row r="23" spans="1:26" x14ac:dyDescent="0.25">
      <c r="A23" s="24"/>
      <c r="B23" s="124"/>
      <c r="C23" s="1"/>
      <c r="D23" s="124"/>
      <c r="E23" s="124"/>
      <c r="F23" s="25"/>
      <c r="G23" s="1"/>
      <c r="H23" s="38"/>
      <c r="I23" s="1"/>
      <c r="J23" s="1"/>
      <c r="K23" s="25"/>
      <c r="L23" s="25"/>
      <c r="M23" s="25"/>
      <c r="N23" s="73"/>
      <c r="O23" s="73"/>
      <c r="P23" s="25"/>
      <c r="Q23" s="161"/>
      <c r="R23" s="161"/>
      <c r="S23" s="161"/>
      <c r="T23" s="161"/>
      <c r="U23" s="161"/>
      <c r="V23" s="25"/>
      <c r="W23" s="25"/>
      <c r="X23" s="25"/>
      <c r="Y23" s="25"/>
      <c r="Z23" s="25"/>
    </row>
    <row r="24" spans="1:26" x14ac:dyDescent="0.25">
      <c r="A24" s="24"/>
      <c r="B24" s="124"/>
      <c r="C24" s="1"/>
      <c r="D24" s="124"/>
      <c r="E24" s="124"/>
      <c r="F24" s="25"/>
      <c r="G24" s="1"/>
      <c r="H24" s="38"/>
      <c r="I24" s="1"/>
      <c r="J24" s="1"/>
      <c r="K24" s="25"/>
      <c r="L24" s="25"/>
      <c r="M24" s="25"/>
      <c r="N24" s="73"/>
      <c r="O24" s="73"/>
      <c r="P24" s="25"/>
      <c r="Q24" s="161"/>
      <c r="R24" s="161"/>
      <c r="S24" s="161"/>
      <c r="T24" s="161"/>
      <c r="U24" s="161"/>
      <c r="V24" s="25"/>
      <c r="W24" s="25"/>
      <c r="X24" s="25"/>
      <c r="Y24" s="25"/>
      <c r="Z24" s="25"/>
    </row>
    <row r="25" spans="1:26" x14ac:dyDescent="0.25">
      <c r="A25" s="24"/>
      <c r="B25" s="124"/>
      <c r="C25" s="1"/>
      <c r="D25" s="124"/>
      <c r="E25" s="124"/>
      <c r="F25" s="25"/>
      <c r="G25" s="1"/>
      <c r="H25" s="38"/>
      <c r="I25" s="1"/>
      <c r="J25" s="1"/>
      <c r="K25" s="25"/>
      <c r="L25" s="25"/>
      <c r="M25" s="25"/>
      <c r="N25" s="73"/>
      <c r="O25" s="73"/>
      <c r="P25" s="25"/>
      <c r="Q25" s="161"/>
      <c r="R25" s="161"/>
      <c r="S25" s="161"/>
      <c r="T25" s="161"/>
      <c r="U25" s="161"/>
      <c r="V25" s="25"/>
      <c r="W25" s="25"/>
      <c r="X25" s="25"/>
      <c r="Y25" s="25"/>
      <c r="Z25" s="25"/>
    </row>
    <row r="26" spans="1:26" x14ac:dyDescent="0.25">
      <c r="A26" s="24"/>
      <c r="B26" s="124"/>
      <c r="C26" s="1"/>
      <c r="D26" s="124"/>
      <c r="E26" s="124"/>
      <c r="F26" s="25"/>
      <c r="G26" s="1"/>
      <c r="H26" s="38"/>
      <c r="I26" s="1"/>
      <c r="J26" s="1"/>
      <c r="K26" s="25"/>
      <c r="L26" s="25"/>
      <c r="M26" s="25"/>
      <c r="N26" s="73"/>
      <c r="O26" s="73"/>
      <c r="P26" s="25"/>
      <c r="Q26" s="161"/>
      <c r="R26" s="161"/>
      <c r="S26" s="161"/>
      <c r="T26" s="161"/>
      <c r="U26" s="161"/>
      <c r="V26" s="25"/>
      <c r="W26" s="25"/>
      <c r="X26" s="25"/>
      <c r="Y26" s="25"/>
      <c r="Z26" s="25"/>
    </row>
    <row r="27" spans="1:26" x14ac:dyDescent="0.25">
      <c r="A27" s="24"/>
      <c r="B27" s="124"/>
      <c r="C27" s="1"/>
      <c r="D27" s="124"/>
      <c r="E27" s="124"/>
      <c r="F27" s="25"/>
      <c r="G27" s="1"/>
      <c r="H27" s="38"/>
      <c r="I27" s="1"/>
      <c r="J27" s="1"/>
      <c r="K27" s="25"/>
      <c r="L27" s="25"/>
      <c r="M27" s="25"/>
      <c r="N27" s="73"/>
      <c r="O27" s="73"/>
      <c r="P27" s="25"/>
      <c r="Q27" s="161"/>
      <c r="R27" s="161"/>
      <c r="S27" s="161"/>
      <c r="T27" s="161"/>
      <c r="U27" s="161"/>
      <c r="V27" s="25"/>
      <c r="W27" s="25"/>
      <c r="X27" s="25"/>
      <c r="Y27" s="25"/>
      <c r="Z27" s="25"/>
    </row>
    <row r="28" spans="1:26" x14ac:dyDescent="0.25">
      <c r="A28" s="24"/>
      <c r="B28" s="124"/>
      <c r="C28" s="1"/>
      <c r="D28" s="124"/>
      <c r="E28" s="124"/>
      <c r="F28" s="25"/>
      <c r="G28" s="1"/>
      <c r="H28" s="38"/>
      <c r="I28" s="1"/>
      <c r="J28" s="1"/>
      <c r="K28" s="25"/>
      <c r="L28" s="25"/>
      <c r="M28" s="25"/>
      <c r="N28" s="73"/>
      <c r="O28" s="73"/>
      <c r="P28" s="25"/>
      <c r="Q28" s="161"/>
      <c r="R28" s="161"/>
      <c r="S28" s="161"/>
      <c r="T28" s="161"/>
      <c r="U28" s="161"/>
      <c r="V28" s="25"/>
      <c r="W28" s="25"/>
      <c r="X28" s="25"/>
      <c r="Y28" s="25"/>
      <c r="Z28" s="25"/>
    </row>
    <row r="29" spans="1:26" x14ac:dyDescent="0.25">
      <c r="A29" s="24"/>
      <c r="B29" s="124"/>
      <c r="C29" s="1"/>
      <c r="D29" s="124"/>
      <c r="E29" s="124"/>
      <c r="F29" s="25"/>
      <c r="G29" s="1"/>
      <c r="H29" s="38"/>
      <c r="I29" s="1"/>
      <c r="J29" s="1"/>
      <c r="K29" s="25"/>
      <c r="L29" s="25"/>
      <c r="M29" s="25"/>
      <c r="N29" s="73"/>
      <c r="O29" s="73"/>
      <c r="P29" s="25"/>
      <c r="Q29" s="161"/>
      <c r="R29" s="161"/>
      <c r="S29" s="161"/>
      <c r="T29" s="161"/>
      <c r="U29" s="161"/>
      <c r="V29" s="25"/>
      <c r="W29" s="25"/>
      <c r="X29" s="25"/>
      <c r="Y29" s="25"/>
      <c r="Z29" s="25"/>
    </row>
    <row r="30" spans="1:26" x14ac:dyDescent="0.25">
      <c r="A30" s="24"/>
      <c r="B30" s="124"/>
      <c r="C30" s="1"/>
      <c r="D30" s="124"/>
      <c r="E30" s="124"/>
      <c r="F30" s="25"/>
      <c r="G30" s="1"/>
      <c r="H30" s="38"/>
      <c r="I30" s="1"/>
      <c r="J30" s="1"/>
      <c r="K30" s="25"/>
      <c r="L30" s="25"/>
      <c r="M30" s="25"/>
      <c r="N30" s="73"/>
      <c r="O30" s="73"/>
      <c r="P30" s="25"/>
      <c r="Q30" s="161"/>
      <c r="R30" s="161"/>
      <c r="S30" s="161"/>
      <c r="T30" s="161"/>
      <c r="U30" s="161"/>
      <c r="V30" s="25"/>
      <c r="W30" s="25"/>
      <c r="X30" s="25"/>
      <c r="Y30" s="25"/>
      <c r="Z30" s="25"/>
    </row>
    <row r="31" spans="1:26" x14ac:dyDescent="0.25">
      <c r="A31" s="24"/>
      <c r="B31" s="124"/>
      <c r="C31" s="1"/>
      <c r="D31" s="124"/>
      <c r="E31" s="124"/>
      <c r="F31" s="25"/>
      <c r="G31" s="1"/>
      <c r="H31" s="38"/>
      <c r="I31" s="1"/>
      <c r="J31" s="1"/>
      <c r="K31" s="25"/>
      <c r="L31" s="25"/>
      <c r="M31" s="25"/>
      <c r="N31" s="73"/>
      <c r="O31" s="73"/>
      <c r="P31" s="25"/>
      <c r="Q31" s="161"/>
      <c r="R31" s="161"/>
      <c r="S31" s="161"/>
      <c r="T31" s="161"/>
      <c r="U31" s="161"/>
      <c r="V31" s="25"/>
      <c r="W31" s="25"/>
      <c r="X31" s="25"/>
      <c r="Y31" s="25"/>
      <c r="Z31" s="25"/>
    </row>
    <row r="32" spans="1:26" x14ac:dyDescent="0.25">
      <c r="A32" s="24"/>
      <c r="B32" s="124"/>
      <c r="C32" s="1"/>
      <c r="D32" s="124"/>
      <c r="E32" s="124"/>
      <c r="F32" s="25"/>
      <c r="G32" s="1"/>
      <c r="H32" s="38"/>
      <c r="I32" s="1"/>
      <c r="J32" s="1"/>
      <c r="K32" s="25"/>
      <c r="L32" s="25"/>
      <c r="M32" s="25"/>
      <c r="N32" s="73"/>
      <c r="O32" s="73"/>
      <c r="P32" s="25"/>
      <c r="Q32" s="161"/>
      <c r="R32" s="161"/>
      <c r="S32" s="161"/>
      <c r="T32" s="161"/>
      <c r="U32" s="161"/>
      <c r="V32" s="25"/>
      <c r="W32" s="25"/>
      <c r="X32" s="25"/>
      <c r="Y32" s="25"/>
      <c r="Z32" s="25"/>
    </row>
    <row r="33" spans="1:26" x14ac:dyDescent="0.25">
      <c r="A33" s="24"/>
      <c r="B33" s="124"/>
      <c r="C33" s="1"/>
      <c r="D33" s="124"/>
      <c r="E33" s="124"/>
      <c r="F33" s="25"/>
      <c r="G33" s="1"/>
      <c r="H33" s="38"/>
      <c r="I33" s="1"/>
      <c r="J33" s="1"/>
      <c r="K33" s="25"/>
      <c r="L33" s="25"/>
      <c r="M33" s="25"/>
      <c r="N33" s="73"/>
      <c r="O33" s="73"/>
      <c r="P33" s="25"/>
      <c r="Q33" s="161"/>
      <c r="R33" s="161"/>
      <c r="S33" s="161"/>
      <c r="T33" s="161"/>
      <c r="U33" s="161"/>
      <c r="V33" s="25"/>
      <c r="W33" s="25"/>
      <c r="X33" s="25"/>
      <c r="Y33" s="25"/>
      <c r="Z33" s="25"/>
    </row>
    <row r="34" spans="1:26" x14ac:dyDescent="0.25">
      <c r="A34" s="24"/>
      <c r="B34" s="124"/>
      <c r="C34" s="1"/>
      <c r="D34" s="124"/>
      <c r="E34" s="124"/>
      <c r="F34" s="25"/>
      <c r="G34" s="1"/>
      <c r="H34" s="38"/>
      <c r="I34" s="1"/>
      <c r="J34" s="1"/>
      <c r="K34" s="25"/>
      <c r="L34" s="25"/>
      <c r="M34" s="25"/>
      <c r="N34" s="73"/>
      <c r="O34" s="73"/>
      <c r="P34" s="25"/>
      <c r="Q34" s="161"/>
      <c r="R34" s="161"/>
      <c r="S34" s="161"/>
      <c r="T34" s="161"/>
      <c r="U34" s="161"/>
      <c r="V34" s="25"/>
      <c r="W34" s="25"/>
      <c r="X34" s="25"/>
      <c r="Y34" s="25"/>
      <c r="Z34" s="25"/>
    </row>
    <row r="35" spans="1:26" x14ac:dyDescent="0.25">
      <c r="A35" s="24"/>
      <c r="B35" s="124"/>
      <c r="C35" s="1"/>
      <c r="D35" s="124"/>
      <c r="E35" s="124"/>
      <c r="F35" s="25"/>
      <c r="G35" s="1"/>
      <c r="H35" s="38"/>
      <c r="I35" s="1"/>
      <c r="J35" s="1"/>
      <c r="K35" s="25"/>
      <c r="L35" s="25"/>
      <c r="M35" s="25"/>
      <c r="N35" s="73"/>
      <c r="O35" s="73"/>
      <c r="P35" s="25"/>
      <c r="Q35" s="161"/>
      <c r="R35" s="161"/>
      <c r="S35" s="161"/>
      <c r="T35" s="161"/>
      <c r="U35" s="161"/>
      <c r="V35" s="25"/>
      <c r="W35" s="25"/>
      <c r="X35" s="25"/>
      <c r="Y35" s="25"/>
      <c r="Z35" s="25"/>
    </row>
    <row r="36" spans="1:26" x14ac:dyDescent="0.25">
      <c r="A36" s="24"/>
      <c r="B36" s="124"/>
      <c r="C36" s="1"/>
      <c r="D36" s="124"/>
      <c r="E36" s="124"/>
      <c r="F36" s="25"/>
      <c r="G36" s="1"/>
      <c r="H36" s="38"/>
      <c r="I36" s="1"/>
      <c r="J36" s="1"/>
      <c r="K36" s="25"/>
      <c r="L36" s="25"/>
      <c r="M36" s="25"/>
      <c r="N36" s="73"/>
      <c r="O36" s="73"/>
      <c r="P36" s="25"/>
      <c r="Q36" s="161"/>
      <c r="R36" s="161"/>
      <c r="S36" s="161"/>
      <c r="T36" s="161"/>
      <c r="U36" s="161"/>
      <c r="V36" s="25"/>
      <c r="W36" s="25"/>
      <c r="X36" s="25"/>
      <c r="Y36" s="25"/>
      <c r="Z36" s="25"/>
    </row>
    <row r="37" spans="1:26" x14ac:dyDescent="0.25">
      <c r="A37" s="24"/>
      <c r="B37" s="124"/>
      <c r="C37" s="1"/>
      <c r="D37" s="124"/>
      <c r="E37" s="124"/>
      <c r="F37" s="25"/>
      <c r="G37" s="1"/>
      <c r="H37" s="38"/>
      <c r="I37" s="1"/>
      <c r="J37" s="1"/>
      <c r="K37" s="25"/>
      <c r="L37" s="25"/>
      <c r="M37" s="25"/>
      <c r="N37" s="73"/>
      <c r="O37" s="73"/>
      <c r="P37" s="25"/>
      <c r="Q37" s="161"/>
      <c r="R37" s="161"/>
      <c r="S37" s="161"/>
      <c r="T37" s="161"/>
      <c r="U37" s="161"/>
      <c r="V37" s="25"/>
      <c r="W37" s="25"/>
      <c r="X37" s="25"/>
      <c r="Y37" s="25"/>
      <c r="Z37" s="25"/>
    </row>
    <row r="38" spans="1:26" x14ac:dyDescent="0.25">
      <c r="A38" s="24"/>
      <c r="B38" s="124"/>
      <c r="C38" s="1"/>
      <c r="D38" s="124"/>
      <c r="E38" s="124"/>
      <c r="F38" s="25"/>
      <c r="G38" s="1"/>
      <c r="H38" s="38"/>
      <c r="I38" s="1"/>
      <c r="J38" s="1"/>
      <c r="K38" s="25"/>
      <c r="L38" s="25"/>
      <c r="M38" s="25"/>
      <c r="N38" s="73"/>
      <c r="O38" s="73"/>
      <c r="P38" s="25"/>
      <c r="Q38" s="161"/>
      <c r="R38" s="161"/>
      <c r="S38" s="161"/>
      <c r="T38" s="161"/>
      <c r="U38" s="161"/>
      <c r="V38" s="25"/>
      <c r="W38" s="25"/>
      <c r="X38" s="25"/>
      <c r="Y38" s="25"/>
      <c r="Z38" s="25"/>
    </row>
    <row r="39" spans="1:26" x14ac:dyDescent="0.25">
      <c r="A39" s="24"/>
      <c r="B39" s="124"/>
      <c r="C39" s="1"/>
      <c r="D39" s="124"/>
      <c r="E39" s="124"/>
      <c r="F39" s="25"/>
      <c r="G39" s="1"/>
      <c r="H39" s="38"/>
      <c r="I39" s="1"/>
      <c r="J39" s="1"/>
      <c r="K39" s="25"/>
      <c r="L39" s="25"/>
      <c r="M39" s="25"/>
      <c r="N39" s="73"/>
      <c r="O39" s="73"/>
      <c r="P39" s="25"/>
      <c r="Q39" s="161"/>
      <c r="R39" s="161"/>
      <c r="S39" s="161"/>
      <c r="T39" s="161"/>
      <c r="U39" s="161"/>
      <c r="V39" s="25"/>
      <c r="W39" s="25"/>
      <c r="X39" s="25"/>
      <c r="Y39" s="25"/>
      <c r="Z39" s="25"/>
    </row>
    <row r="40" spans="1:26" x14ac:dyDescent="0.25">
      <c r="A40" s="24"/>
      <c r="B40" s="124"/>
      <c r="C40" s="1"/>
      <c r="D40" s="124"/>
      <c r="E40" s="124"/>
      <c r="F40" s="25"/>
      <c r="G40" s="1"/>
      <c r="H40" s="38"/>
      <c r="I40" s="1"/>
      <c r="J40" s="1"/>
      <c r="K40" s="25"/>
      <c r="L40" s="25"/>
      <c r="M40" s="25"/>
      <c r="N40" s="73"/>
      <c r="O40" s="73"/>
      <c r="P40" s="25"/>
      <c r="Q40" s="161"/>
      <c r="R40" s="161"/>
      <c r="S40" s="161"/>
      <c r="T40" s="161"/>
      <c r="U40" s="161"/>
      <c r="V40" s="25"/>
      <c r="W40" s="25"/>
      <c r="X40" s="25"/>
      <c r="Y40" s="25"/>
      <c r="Z40" s="25"/>
    </row>
    <row r="41" spans="1:26" x14ac:dyDescent="0.25">
      <c r="A41" s="24"/>
      <c r="B41" s="124"/>
      <c r="C41" s="1"/>
      <c r="D41" s="124"/>
      <c r="E41" s="124"/>
      <c r="F41" s="25"/>
      <c r="G41" s="1"/>
      <c r="H41" s="38"/>
      <c r="I41" s="1"/>
      <c r="J41" s="1"/>
      <c r="K41" s="25"/>
      <c r="L41" s="25"/>
      <c r="M41" s="25"/>
      <c r="N41" s="73"/>
      <c r="O41" s="73"/>
      <c r="P41" s="25"/>
      <c r="Q41" s="161"/>
      <c r="R41" s="161"/>
      <c r="S41" s="161"/>
      <c r="T41" s="161"/>
      <c r="U41" s="161"/>
      <c r="V41" s="25"/>
      <c r="W41" s="25"/>
      <c r="X41" s="25"/>
      <c r="Y41" s="25"/>
      <c r="Z41" s="25"/>
    </row>
    <row r="42" spans="1:26" x14ac:dyDescent="0.25">
      <c r="A42" s="24"/>
      <c r="B42" s="124"/>
      <c r="C42" s="1"/>
      <c r="D42" s="124"/>
      <c r="E42" s="124"/>
      <c r="F42" s="25"/>
      <c r="G42" s="1"/>
      <c r="H42" s="38"/>
      <c r="I42" s="1"/>
      <c r="J42" s="1"/>
      <c r="K42" s="25"/>
      <c r="L42" s="25"/>
      <c r="M42" s="25"/>
      <c r="N42" s="73"/>
      <c r="O42" s="73"/>
      <c r="P42" s="25"/>
      <c r="Q42" s="161"/>
      <c r="R42" s="161"/>
      <c r="S42" s="161"/>
      <c r="T42" s="161"/>
      <c r="U42" s="161"/>
      <c r="V42" s="25"/>
      <c r="W42" s="25"/>
      <c r="X42" s="25"/>
      <c r="Y42" s="25"/>
      <c r="Z42" s="25"/>
    </row>
    <row r="43" spans="1:26" x14ac:dyDescent="0.25">
      <c r="A43" s="24"/>
      <c r="B43" s="124"/>
      <c r="C43" s="1"/>
      <c r="D43" s="124"/>
      <c r="E43" s="124"/>
      <c r="F43" s="25"/>
      <c r="G43" s="1"/>
      <c r="H43" s="38"/>
      <c r="I43" s="1"/>
      <c r="J43" s="1"/>
      <c r="K43" s="25"/>
      <c r="L43" s="25"/>
      <c r="M43" s="25"/>
      <c r="N43" s="73"/>
      <c r="O43" s="73"/>
      <c r="P43" s="25"/>
      <c r="Q43" s="161"/>
      <c r="R43" s="161"/>
      <c r="S43" s="161"/>
      <c r="T43" s="161"/>
      <c r="U43" s="161"/>
      <c r="V43" s="25"/>
      <c r="W43" s="25"/>
      <c r="X43" s="25"/>
      <c r="Y43" s="25"/>
      <c r="Z4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2019-02-15T23:44:13Z</dcterms:modified>
</cp:coreProperties>
</file>