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 l="1"/>
  <c r="L9" i="1"/>
  <c r="K9" i="1"/>
  <c r="J9" i="1"/>
  <c r="I9" i="1"/>
  <c r="H9" i="1"/>
  <c r="G9" i="1"/>
  <c r="F9" i="1"/>
  <c r="E9" i="1"/>
  <c r="O9" i="1"/>
  <c r="E16" i="1" l="1"/>
  <c r="I13" i="1"/>
  <c r="H13" i="1"/>
  <c r="H16" i="1" s="1"/>
  <c r="G13" i="1"/>
  <c r="F13" i="1"/>
  <c r="F16" i="1" s="1"/>
  <c r="E13" i="1"/>
  <c r="O13" i="1"/>
  <c r="O16" i="1" s="1"/>
  <c r="N9" i="1"/>
  <c r="N13" i="1" s="1"/>
  <c r="I16" i="1"/>
  <c r="D10" i="1"/>
  <c r="G16" i="1" l="1"/>
  <c r="L16" i="1"/>
  <c r="M13" i="1"/>
  <c r="L13" i="1"/>
  <c r="K13" i="1"/>
  <c r="N16" i="1"/>
  <c r="K16" i="1"/>
  <c r="M16" i="1"/>
</calcChain>
</file>

<file path=xl/sharedStrings.xml><?xml version="1.0" encoding="utf-8"?>
<sst xmlns="http://schemas.openxmlformats.org/spreadsheetml/2006/main" count="78" uniqueCount="52">
  <si>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</si>
  <si>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</si>
  <si>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</si>
  <si>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</si>
  <si>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</si>
  <si>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</si>
  <si>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</si>
  <si>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</si>
  <si>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</si>
  <si>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</si>
  <si>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</si>
  <si>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</si>
  <si>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</si>
  <si>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</si>
  <si>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</si>
  <si>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</si>
  <si>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</si>
  <si>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</si>
  <si>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</si>
  <si>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</si>
  <si>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</si>
  <si>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</si>
  <si>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</si>
  <si>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</si>
  <si>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</si>
  <si>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</si>
  <si>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</si>
  <si>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</si>
  <si>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</si>
  <si>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</si>
  <si>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</si>
  <si>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</si>
  <si>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</si>
  <si>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</si>
  <si>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</si>
  <si>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</si>
  <si>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</si>
  <si>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</si>
  <si>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</si>
  <si>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</si>
  <si>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</si>
  <si>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suomensarja</t>
  </si>
  <si>
    <t>ykköspesis</t>
  </si>
  <si>
    <t>LaVe = Lappajärven Veikot  (1911)</t>
  </si>
  <si>
    <t>LaVe</t>
  </si>
  <si>
    <t>11.</t>
  </si>
  <si>
    <t>Nella Sova</t>
  </si>
  <si>
    <t>2.2.1999   Vimpeli</t>
  </si>
  <si>
    <t>ViVe = Vimpelin Veto  (1934),  kasvattajaseura</t>
  </si>
  <si>
    <t>ViVe</t>
  </si>
  <si>
    <t>27.07. 2018  LaVe - Tahko  2-1  (4-5, 4-1, 1-0)</t>
  </si>
  <si>
    <t xml:space="preserve">  19 v   5 kk 25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</si>
</sst>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28515625" style="79" customWidth="1"/>
    <col min="5" max="12" width="5.7109375" style="79" customWidth="1"/>
    <col min="13" max="13" width="6.28515625" style="79" customWidth="1"/>
    <col min="14" max="14" width="8.710937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3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s="10" customFormat="1" ht="15" customHeight="1" x14ac:dyDescent="0.2">
      <c r="A4" s="1"/>
      <c r="B4" s="80">
        <v>2016</v>
      </c>
      <c r="C4" s="80"/>
      <c r="D4" s="81" t="s">
        <v>49</v>
      </c>
      <c r="E4" s="80"/>
      <c r="F4" s="82" t="s">
        <v>41</v>
      </c>
      <c r="G4" s="80"/>
      <c r="H4" s="80"/>
      <c r="I4" s="80"/>
      <c r="J4" s="80"/>
      <c r="K4" s="80"/>
      <c r="L4" s="80"/>
      <c r="M4" s="80"/>
      <c r="N4" s="83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84"/>
      <c r="AG4" s="24"/>
      <c r="AH4" s="9"/>
      <c r="AI4" s="9"/>
      <c r="AJ4" s="9"/>
      <c r="AK4" s="9"/>
      <c r="AL4" s="9"/>
    </row>
    <row r="5" spans="1:38" s="10" customFormat="1" ht="15" customHeight="1" x14ac:dyDescent="0.2">
      <c r="A5" s="1"/>
      <c r="B5" s="85">
        <v>2016</v>
      </c>
      <c r="C5" s="85"/>
      <c r="D5" s="86" t="s">
        <v>44</v>
      </c>
      <c r="E5" s="85"/>
      <c r="F5" s="87" t="s">
        <v>42</v>
      </c>
      <c r="G5" s="90"/>
      <c r="H5" s="89"/>
      <c r="I5" s="85"/>
      <c r="J5" s="85"/>
      <c r="K5" s="85"/>
      <c r="L5" s="85"/>
      <c r="M5" s="85"/>
      <c r="N5" s="88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84"/>
      <c r="AG5" s="24"/>
      <c r="AH5" s="9"/>
      <c r="AI5" s="9"/>
      <c r="AJ5" s="9"/>
      <c r="AK5" s="9"/>
      <c r="AL5" s="9"/>
    </row>
    <row r="6" spans="1:38" s="10" customFormat="1" ht="15" customHeight="1" x14ac:dyDescent="0.2">
      <c r="A6" s="1"/>
      <c r="B6" s="80">
        <v>2017</v>
      </c>
      <c r="C6" s="80"/>
      <c r="D6" s="81" t="s">
        <v>49</v>
      </c>
      <c r="E6" s="80"/>
      <c r="F6" s="82" t="s">
        <v>41</v>
      </c>
      <c r="G6" s="80"/>
      <c r="H6" s="80"/>
      <c r="I6" s="80"/>
      <c r="J6" s="80"/>
      <c r="K6" s="80"/>
      <c r="L6" s="80"/>
      <c r="M6" s="80"/>
      <c r="N6" s="83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84"/>
      <c r="AG6" s="24"/>
      <c r="AH6" s="9"/>
      <c r="AI6" s="9"/>
      <c r="AJ6" s="9"/>
      <c r="AK6" s="9"/>
      <c r="AL6" s="9"/>
    </row>
    <row r="7" spans="1:38" s="10" customFormat="1" ht="15" customHeight="1" x14ac:dyDescent="0.2">
      <c r="A7" s="1"/>
      <c r="B7" s="80">
        <v>2018</v>
      </c>
      <c r="C7" s="80"/>
      <c r="D7" s="81" t="s">
        <v>49</v>
      </c>
      <c r="E7" s="80"/>
      <c r="F7" s="82" t="s">
        <v>41</v>
      </c>
      <c r="G7" s="80"/>
      <c r="H7" s="80"/>
      <c r="I7" s="80"/>
      <c r="J7" s="80"/>
      <c r="K7" s="80"/>
      <c r="L7" s="80"/>
      <c r="M7" s="80"/>
      <c r="N7" s="83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8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2018</v>
      </c>
      <c r="C8" s="27" t="s">
        <v>45</v>
      </c>
      <c r="D8" s="28" t="s">
        <v>44</v>
      </c>
      <c r="E8" s="27">
        <v>4</v>
      </c>
      <c r="F8" s="27">
        <v>0</v>
      </c>
      <c r="G8" s="27">
        <v>0</v>
      </c>
      <c r="H8" s="27">
        <v>5</v>
      </c>
      <c r="I8" s="27">
        <v>7</v>
      </c>
      <c r="J8" s="27">
        <v>6</v>
      </c>
      <c r="K8" s="27">
        <v>1</v>
      </c>
      <c r="L8" s="27">
        <v>0</v>
      </c>
      <c r="M8" s="27">
        <v>0</v>
      </c>
      <c r="N8" s="29">
        <v>0.41170000000000001</v>
      </c>
      <c r="O8" s="30">
        <v>17</v>
      </c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4</v>
      </c>
      <c r="F9" s="19">
        <f>SUM(F4:F8)</f>
        <v>0</v>
      </c>
      <c r="G9" s="19">
        <f>SUM(G4:G8)</f>
        <v>0</v>
      </c>
      <c r="H9" s="19">
        <f>SUM(H4:H8)</f>
        <v>5</v>
      </c>
      <c r="I9" s="19">
        <f>SUM(I4:I8)</f>
        <v>7</v>
      </c>
      <c r="J9" s="19">
        <f>SUM(J4:J8)</f>
        <v>6</v>
      </c>
      <c r="K9" s="19">
        <f>SUM(K4:K8)</f>
        <v>1</v>
      </c>
      <c r="L9" s="19">
        <f>SUM(L4:L8)</f>
        <v>0</v>
      </c>
      <c r="M9" s="19">
        <f>SUM(M4:M8)</f>
        <v>0</v>
      </c>
      <c r="N9" s="33">
        <f>PRODUCT(I9/O9)</f>
        <v>0.41176470588235292</v>
      </c>
      <c r="O9" s="34">
        <f>SUM(O4:O8)</f>
        <v>17</v>
      </c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>
        <f>SUM(T4:T8)</f>
        <v>0</v>
      </c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>
        <f>SUM(Y4:Y8)</f>
        <v>0</v>
      </c>
      <c r="Z9" s="19">
        <f>SUM(Z4:Z8)</f>
        <v>0</v>
      </c>
      <c r="AA9" s="19">
        <f>SUM(AA4:AA8)</f>
        <v>0</v>
      </c>
      <c r="AB9" s="19">
        <f>SUM(AB4:AB8)</f>
        <v>0</v>
      </c>
      <c r="AC9" s="19">
        <f>SUM(AC4:AC8)</f>
        <v>0</v>
      </c>
      <c r="AD9" s="19">
        <f>SUM(AD4:AD8)</f>
        <v>0</v>
      </c>
      <c r="AE9" s="19">
        <f>SUM(AE4:AE8)</f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5"/>
      <c r="D10" s="36">
        <f>SUM(F9:H9)+((I9-F9-G9)/3)+(E9/3)+(Z9*25)+(AA9*25)+(AB9*10)+(AC9*25)+(AD9*20)+(AE9*15)</f>
        <v>8.6666666666666679</v>
      </c>
      <c r="E10" s="1"/>
      <c r="F10" s="1"/>
      <c r="G10" s="1"/>
      <c r="H10" s="1"/>
      <c r="I10" s="1"/>
      <c r="J10" s="1"/>
      <c r="K10" s="1"/>
      <c r="L10" s="1"/>
      <c r="M10" s="1"/>
      <c r="N10" s="3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8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7"/>
      <c r="O11" s="39"/>
      <c r="P11" s="1"/>
      <c r="Q11" s="40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41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2"/>
      <c r="D12" s="42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3" t="s">
        <v>38</v>
      </c>
      <c r="O12" s="25"/>
      <c r="P12" s="43" t="s">
        <v>33</v>
      </c>
      <c r="Q12" s="13"/>
      <c r="R12" s="13"/>
      <c r="S12" s="13"/>
      <c r="T12" s="44"/>
      <c r="U12" s="44"/>
      <c r="V12" s="44"/>
      <c r="W12" s="44"/>
      <c r="X12" s="44"/>
      <c r="Y12" s="13"/>
      <c r="Z12" s="13"/>
      <c r="AA12" s="13"/>
      <c r="AB12" s="13"/>
      <c r="AC12" s="13"/>
      <c r="AD12" s="13"/>
      <c r="AE12" s="13"/>
      <c r="AF12" s="4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3" t="s">
        <v>17</v>
      </c>
      <c r="C13" s="13"/>
      <c r="D13" s="46"/>
      <c r="E13" s="27">
        <f>PRODUCT(E9)</f>
        <v>4</v>
      </c>
      <c r="F13" s="27">
        <f>PRODUCT(F9)</f>
        <v>0</v>
      </c>
      <c r="G13" s="27">
        <f>PRODUCT(G9)</f>
        <v>0</v>
      </c>
      <c r="H13" s="27">
        <f>PRODUCT(H9)</f>
        <v>5</v>
      </c>
      <c r="I13" s="27">
        <f>PRODUCT(I9)</f>
        <v>7</v>
      </c>
      <c r="J13" s="1"/>
      <c r="K13" s="47">
        <f>PRODUCT((F13+G13)/E13)</f>
        <v>0</v>
      </c>
      <c r="L13" s="47">
        <f>PRODUCT(H13/E13)</f>
        <v>1.25</v>
      </c>
      <c r="M13" s="47">
        <f>PRODUCT(I13/E13)</f>
        <v>1.75</v>
      </c>
      <c r="N13" s="48">
        <f>PRODUCT(N9)</f>
        <v>0.41176470588235292</v>
      </c>
      <c r="O13" s="25">
        <f>PRODUCT(O9)</f>
        <v>17</v>
      </c>
      <c r="P13" s="49" t="s">
        <v>34</v>
      </c>
      <c r="Q13" s="50"/>
      <c r="R13" s="50"/>
      <c r="S13" s="51" t="s">
        <v>50</v>
      </c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2" t="s">
        <v>39</v>
      </c>
      <c r="AE13" s="51"/>
      <c r="AF13" s="53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4" t="s">
        <v>18</v>
      </c>
      <c r="C14" s="55"/>
      <c r="D14" s="56"/>
      <c r="E14" s="27"/>
      <c r="F14" s="27"/>
      <c r="G14" s="27"/>
      <c r="H14" s="27"/>
      <c r="I14" s="27"/>
      <c r="J14" s="1"/>
      <c r="K14" s="47"/>
      <c r="L14" s="47"/>
      <c r="M14" s="47"/>
      <c r="N14" s="29"/>
      <c r="O14" s="25"/>
      <c r="P14" s="57" t="s">
        <v>35</v>
      </c>
      <c r="Q14" s="58"/>
      <c r="R14" s="58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60"/>
      <c r="AE14" s="59"/>
      <c r="AF14" s="6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19</v>
      </c>
      <c r="C15" s="63"/>
      <c r="D15" s="64"/>
      <c r="E15" s="31"/>
      <c r="F15" s="31"/>
      <c r="G15" s="31"/>
      <c r="H15" s="31"/>
      <c r="I15" s="31"/>
      <c r="J15" s="1"/>
      <c r="K15" s="65"/>
      <c r="L15" s="65"/>
      <c r="M15" s="65"/>
      <c r="N15" s="66"/>
      <c r="O15" s="25"/>
      <c r="P15" s="57" t="s">
        <v>36</v>
      </c>
      <c r="Q15" s="58"/>
      <c r="R15" s="58"/>
      <c r="S15" s="59" t="s">
        <v>50</v>
      </c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60" t="s">
        <v>39</v>
      </c>
      <c r="AE15" s="59"/>
      <c r="AF15" s="61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7" t="s">
        <v>20</v>
      </c>
      <c r="C16" s="68"/>
      <c r="D16" s="69"/>
      <c r="E16" s="19">
        <f>SUM(E13:E15)</f>
        <v>4</v>
      </c>
      <c r="F16" s="19">
        <f>SUM(F13:F15)</f>
        <v>0</v>
      </c>
      <c r="G16" s="19">
        <f>SUM(G13:G15)</f>
        <v>0</v>
      </c>
      <c r="H16" s="19">
        <f>SUM(H13:H15)</f>
        <v>5</v>
      </c>
      <c r="I16" s="19">
        <f>SUM(I13:I15)</f>
        <v>7</v>
      </c>
      <c r="J16" s="1"/>
      <c r="K16" s="70">
        <f>PRODUCT((F16+G16)/E16)</f>
        <v>0</v>
      </c>
      <c r="L16" s="70">
        <f>PRODUCT(H16/E16)</f>
        <v>1.25</v>
      </c>
      <c r="M16" s="70">
        <f>PRODUCT(I16/E16)</f>
        <v>1.75</v>
      </c>
      <c r="N16" s="33">
        <f>PRODUCT(I16/O16)</f>
        <v>0.41176470588235292</v>
      </c>
      <c r="O16" s="25">
        <f>SUM(O13:O15)</f>
        <v>17</v>
      </c>
      <c r="P16" s="71" t="s">
        <v>37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/>
      <c r="AE16" s="73"/>
      <c r="AF16" s="75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0"/>
      <c r="O17" s="25"/>
      <c r="P17" s="1"/>
      <c r="Q17" s="40"/>
      <c r="R17" s="1"/>
      <c r="S17" s="1"/>
      <c r="T17" s="25"/>
      <c r="U17" s="25"/>
      <c r="V17" s="76"/>
      <c r="W17" s="1"/>
      <c r="X17" s="1"/>
      <c r="Y17" s="1"/>
      <c r="Z17" s="1"/>
      <c r="AA17" s="1"/>
      <c r="AB17" s="1"/>
      <c r="AC17" s="1"/>
      <c r="AD17" s="1"/>
      <c r="AE17" s="1"/>
      <c r="AF17" s="4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40</v>
      </c>
      <c r="C18" s="1"/>
      <c r="D18" s="1" t="s">
        <v>48</v>
      </c>
      <c r="E18" s="1"/>
      <c r="F18" s="1"/>
      <c r="G18" s="1"/>
      <c r="H18" s="1"/>
      <c r="I18" s="1"/>
      <c r="J18" s="1"/>
      <c r="K18" s="1"/>
      <c r="L18" s="1"/>
      <c r="M18" s="1"/>
      <c r="N18" s="40"/>
      <c r="O18" s="25"/>
      <c r="P18" s="1"/>
      <c r="Q18" s="40"/>
      <c r="R18" s="1"/>
      <c r="S18" s="1"/>
      <c r="T18" s="25"/>
      <c r="U18" s="25"/>
      <c r="V18" s="76"/>
      <c r="W18" s="1"/>
      <c r="X18" s="1"/>
      <c r="Y18" s="1"/>
      <c r="Z18" s="1"/>
      <c r="AA18" s="1"/>
      <c r="AB18" s="1"/>
      <c r="AC18" s="1"/>
      <c r="AD18" s="1"/>
      <c r="AE18" s="1"/>
      <c r="AF18" s="4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40"/>
      <c r="D19" s="1" t="s">
        <v>43</v>
      </c>
      <c r="E19" s="1"/>
      <c r="F19" s="25"/>
      <c r="G19" s="25"/>
      <c r="H19" s="1"/>
      <c r="I19" s="1"/>
      <c r="J19" s="1"/>
      <c r="K19" s="1"/>
      <c r="L19" s="1"/>
      <c r="M19" s="1"/>
      <c r="N19" s="40"/>
      <c r="O19" s="25"/>
      <c r="P19" s="1"/>
      <c r="Q19" s="40"/>
      <c r="R19" s="1"/>
      <c r="S19" s="1"/>
      <c r="T19" s="25"/>
      <c r="U19" s="25"/>
      <c r="V19" s="76"/>
      <c r="W19" s="1"/>
      <c r="X19" s="1"/>
      <c r="Y19" s="1"/>
      <c r="Z19" s="1"/>
      <c r="AA19" s="1"/>
      <c r="AB19" s="1"/>
      <c r="AC19" s="1"/>
      <c r="AD19" s="1"/>
      <c r="AE19" s="1"/>
      <c r="AF19" s="4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40"/>
      <c r="D20" s="1"/>
      <c r="E20" s="1"/>
      <c r="F20" s="25"/>
      <c r="G20" s="25"/>
      <c r="H20" s="1"/>
      <c r="I20" s="1"/>
      <c r="J20" s="1"/>
      <c r="K20" s="1"/>
      <c r="L20" s="1"/>
      <c r="M20" s="1"/>
      <c r="N20" s="40"/>
      <c r="O20" s="25"/>
      <c r="P20" s="1"/>
      <c r="Q20" s="40"/>
      <c r="R20" s="1"/>
      <c r="S20" s="1"/>
      <c r="T20" s="25"/>
      <c r="U20" s="25"/>
      <c r="V20" s="76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0"/>
      <c r="O21" s="25"/>
      <c r="P21" s="1"/>
      <c r="Q21" s="40"/>
      <c r="R21" s="1"/>
      <c r="S21" s="1"/>
      <c r="T21" s="25"/>
      <c r="U21" s="25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7"/>
      <c r="N22" s="77"/>
      <c r="O22" s="25"/>
      <c r="P22" s="1"/>
      <c r="Q22" s="40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7"/>
      <c r="N23" s="77"/>
      <c r="O23" s="25"/>
      <c r="P23" s="1"/>
      <c r="Q23" s="40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7"/>
      <c r="N24" s="77"/>
      <c r="O24" s="25"/>
      <c r="P24" s="1"/>
      <c r="Q24" s="40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7"/>
      <c r="N25" s="77"/>
      <c r="O25" s="25"/>
      <c r="P25" s="1"/>
      <c r="Q25" s="40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7"/>
      <c r="N26" s="77"/>
      <c r="O26" s="25"/>
      <c r="P26" s="1"/>
      <c r="Q26" s="40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7"/>
      <c r="N27" s="77"/>
      <c r="O27" s="25"/>
      <c r="P27" s="1"/>
      <c r="Q27" s="40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7"/>
      <c r="N28" s="77"/>
      <c r="O28" s="25"/>
      <c r="P28" s="1"/>
      <c r="Q28" s="40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7"/>
      <c r="N29" s="77"/>
      <c r="O29" s="25"/>
      <c r="P29" s="1"/>
      <c r="Q29" s="40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7"/>
      <c r="N30" s="77"/>
      <c r="O30" s="25"/>
      <c r="P30" s="1"/>
      <c r="Q30" s="40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7"/>
      <c r="N31" s="77"/>
      <c r="O31" s="25"/>
      <c r="P31" s="1"/>
      <c r="Q31" s="40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7"/>
      <c r="N32" s="77"/>
      <c r="O32" s="25"/>
      <c r="P32" s="1"/>
      <c r="Q32" s="40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7"/>
      <c r="N33" s="77"/>
      <c r="O33" s="25"/>
      <c r="P33" s="1"/>
      <c r="Q33" s="40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7"/>
      <c r="N34" s="77"/>
      <c r="O34" s="25"/>
      <c r="P34" s="1"/>
      <c r="Q34" s="40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7"/>
      <c r="N35" s="77"/>
      <c r="O35" s="25"/>
      <c r="P35" s="1"/>
      <c r="Q35" s="40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7"/>
      <c r="N36" s="77"/>
      <c r="O36" s="25"/>
      <c r="P36" s="1"/>
      <c r="Q36" s="40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7"/>
      <c r="N37" s="77"/>
      <c r="O37" s="25"/>
      <c r="P37" s="1"/>
      <c r="Q37" s="40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7"/>
      <c r="N38" s="77"/>
      <c r="O38" s="25"/>
      <c r="P38" s="1"/>
      <c r="Q38" s="40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1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7"/>
      <c r="N39" s="77"/>
      <c r="O39" s="25"/>
      <c r="P39" s="1"/>
      <c r="Q39" s="40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1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7"/>
      <c r="N40" s="77"/>
      <c r="O40" s="25"/>
      <c r="P40" s="1"/>
      <c r="Q40" s="40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1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7"/>
      <c r="N41" s="77"/>
      <c r="O41" s="25"/>
      <c r="P41" s="1"/>
      <c r="Q41" s="40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1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7"/>
      <c r="N42" s="77"/>
      <c r="O42" s="25"/>
      <c r="P42" s="1"/>
      <c r="Q42" s="40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7"/>
      <c r="N43" s="77"/>
      <c r="O43" s="25"/>
      <c r="P43" s="1"/>
      <c r="Q43" s="40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1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7"/>
      <c r="N44" s="77"/>
      <c r="O44" s="25"/>
      <c r="P44" s="1"/>
      <c r="Q44" s="40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1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7"/>
      <c r="N45" s="77"/>
      <c r="O45" s="25"/>
      <c r="P45" s="1"/>
      <c r="Q45" s="40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1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7"/>
      <c r="N46" s="77"/>
      <c r="O46" s="25"/>
      <c r="P46" s="1"/>
      <c r="Q46" s="40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1"/>
      <c r="AG46" s="9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2018-08-16T14:20:19Z</dcterms:modified>
</cp:coreProperties>
</file>