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6" i="5" l="1"/>
  <c r="F16" i="5"/>
  <c r="AS12" i="5"/>
  <c r="AQ12" i="5"/>
  <c r="AP12" i="5"/>
  <c r="AO12" i="5"/>
  <c r="AN12" i="5"/>
  <c r="AM12" i="5"/>
  <c r="AG12" i="5"/>
  <c r="K17" i="5" s="1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I12" i="5"/>
  <c r="I16" i="5" s="1"/>
  <c r="I18" i="5" s="1"/>
  <c r="H12" i="5"/>
  <c r="H16" i="5" s="1"/>
  <c r="G12" i="5"/>
  <c r="G16" i="5" s="1"/>
  <c r="G18" i="5" s="1"/>
  <c r="F12" i="5"/>
  <c r="E12" i="5"/>
  <c r="E16" i="5" s="1"/>
  <c r="E18" i="5" s="1"/>
  <c r="K18" i="5" l="1"/>
  <c r="F17" i="5"/>
  <c r="H17" i="5"/>
  <c r="H18" i="5" s="1"/>
  <c r="M18" i="5" s="1"/>
  <c r="F18" i="5"/>
  <c r="J18" i="5"/>
  <c r="O18" i="5"/>
  <c r="O17" i="5"/>
  <c r="J17" i="5"/>
  <c r="L18" i="5"/>
  <c r="L17" i="5"/>
  <c r="M17" i="5"/>
  <c r="AF12" i="5"/>
  <c r="N18" i="5" l="1"/>
  <c r="N17" i="5"/>
</calcChain>
</file>

<file path=xl/sharedStrings.xml><?xml version="1.0" encoding="utf-8"?>
<sst xmlns="http://schemas.openxmlformats.org/spreadsheetml/2006/main" count="80" uniqueCount="33">
  <si>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</si>
  <si>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</si>
  <si>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</si>
  <si>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</si>
  <si>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</si>
  <si>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</si>
  <si>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</si>
  <si>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</si>
  <si>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</si>
  <si>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</si>
  <si>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</si>
  <si>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</si>
  <si>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</si>
  <si>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</si>
  <si>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</si>
  <si>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</si>
  <si>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</si>
  <si>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</si>
  <si>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</si>
  <si>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</si>
  <si>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</si>
  <si>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</si>
  <si>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</si>
  <si>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</si>
  <si>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Turku-Pesis = Turku-Pesis  (Lännen Pallo)  (1949)</t>
  </si>
  <si>
    <t>Hannu-Pekka Sulonen</t>
  </si>
  <si>
    <t>6.</t>
  </si>
  <si>
    <t>MyVe</t>
  </si>
  <si>
    <t>8.</t>
  </si>
  <si>
    <t>7.</t>
  </si>
  <si>
    <t>Turku-Pesis</t>
  </si>
  <si>
    <t>4.2.1989   Mynämäki</t>
  </si>
  <si>
    <t>MyVe = Mynämäen Vesa  (1920),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</si>
</sst>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425781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7.7109375" customWidth="1"/>
    <col min="23" max="23" width="0.7109375" customWidth="1"/>
    <col min="24" max="24" width="6.5703125" customWidth="1"/>
    <col min="25" max="25" width="6" customWidth="1"/>
    <col min="26" max="26" width="12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 t="s">
        <v>31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7</v>
      </c>
      <c r="AB4" s="12">
        <v>0</v>
      </c>
      <c r="AC4" s="12">
        <v>0</v>
      </c>
      <c r="AD4" s="12">
        <v>2</v>
      </c>
      <c r="AE4" s="12">
        <v>4</v>
      </c>
      <c r="AF4" s="67">
        <v>0.2666</v>
      </c>
      <c r="AG4" s="68">
        <v>15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28</v>
      </c>
      <c r="Z5" s="1" t="s">
        <v>27</v>
      </c>
      <c r="AA5" s="12">
        <v>15</v>
      </c>
      <c r="AB5" s="12">
        <v>1</v>
      </c>
      <c r="AC5" s="12">
        <v>0</v>
      </c>
      <c r="AD5" s="12">
        <v>9</v>
      </c>
      <c r="AE5" s="12">
        <v>26</v>
      </c>
      <c r="AF5" s="67">
        <v>0.49049999999999999</v>
      </c>
      <c r="AG5" s="68">
        <v>53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7"/>
      <c r="AG6" s="68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27</v>
      </c>
      <c r="AA7" s="12">
        <v>4</v>
      </c>
      <c r="AB7" s="12">
        <v>0</v>
      </c>
      <c r="AC7" s="12">
        <v>0</v>
      </c>
      <c r="AD7" s="12">
        <v>1</v>
      </c>
      <c r="AE7" s="12">
        <v>4</v>
      </c>
      <c r="AF7" s="67">
        <v>0.4</v>
      </c>
      <c r="AG7" s="68">
        <v>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28</v>
      </c>
      <c r="Z8" s="1" t="s">
        <v>27</v>
      </c>
      <c r="AA8" s="12">
        <v>17</v>
      </c>
      <c r="AB8" s="12">
        <v>0</v>
      </c>
      <c r="AC8" s="12">
        <v>0</v>
      </c>
      <c r="AD8" s="12">
        <v>8</v>
      </c>
      <c r="AE8" s="12">
        <v>31</v>
      </c>
      <c r="AF8" s="67">
        <v>0.42459999999999998</v>
      </c>
      <c r="AG8" s="68">
        <v>73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29</v>
      </c>
      <c r="Z9" s="1" t="s">
        <v>27</v>
      </c>
      <c r="AA9" s="12">
        <v>13</v>
      </c>
      <c r="AB9" s="12">
        <v>0</v>
      </c>
      <c r="AC9" s="12">
        <v>0</v>
      </c>
      <c r="AD9" s="12">
        <v>4</v>
      </c>
      <c r="AE9" s="12">
        <v>20</v>
      </c>
      <c r="AF9" s="67">
        <v>0.46510000000000001</v>
      </c>
      <c r="AG9" s="68">
        <v>43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7"/>
      <c r="AG10" s="68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2015</v>
      </c>
      <c r="Y11" s="12" t="s">
        <v>28</v>
      </c>
      <c r="Z11" s="1" t="s">
        <v>30</v>
      </c>
      <c r="AA11" s="12">
        <v>5</v>
      </c>
      <c r="AB11" s="12">
        <v>0</v>
      </c>
      <c r="AC11" s="12">
        <v>0</v>
      </c>
      <c r="AD11" s="12">
        <v>2</v>
      </c>
      <c r="AE11" s="12">
        <v>9</v>
      </c>
      <c r="AF11" s="67">
        <v>0.47360000000000002</v>
      </c>
      <c r="AG11" s="68">
        <v>19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1" t="s">
        <v>13</v>
      </c>
      <c r="C12" s="62"/>
      <c r="D12" s="63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1"/>
      <c r="O12" s="42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4" t="s">
        <v>13</v>
      </c>
      <c r="Y12" s="11"/>
      <c r="Z12" s="9"/>
      <c r="AA12" s="36">
        <f>SUM(AA4:AA11)</f>
        <v>61</v>
      </c>
      <c r="AB12" s="36">
        <f>SUM(AB4:AB11)</f>
        <v>1</v>
      </c>
      <c r="AC12" s="36">
        <f>SUM(AC4:AC11)</f>
        <v>0</v>
      </c>
      <c r="AD12" s="36">
        <f>SUM(AD4:AD11)</f>
        <v>26</v>
      </c>
      <c r="AE12" s="36">
        <f>SUM(AE4:AE11)</f>
        <v>94</v>
      </c>
      <c r="AF12" s="37">
        <f>PRODUCT(AE12/AG12)</f>
        <v>0.44131455399061031</v>
      </c>
      <c r="AG12" s="21">
        <f>SUM(AG4:AG11)</f>
        <v>213</v>
      </c>
      <c r="AH12" s="18"/>
      <c r="AI12" s="29"/>
      <c r="AJ12" s="41"/>
      <c r="AK12" s="42"/>
      <c r="AL12" s="10"/>
      <c r="AM12" s="36">
        <f>SUM(AM4:AM11)</f>
        <v>0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37">
        <v>0</v>
      </c>
      <c r="AS12" s="39">
        <f>SUM(AS4:AS11)</f>
        <v>0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8" t="s">
        <v>16</v>
      </c>
      <c r="C14" s="49"/>
      <c r="D14" s="50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22</v>
      </c>
      <c r="O14" s="7" t="s">
        <v>21</v>
      </c>
      <c r="Q14" s="17"/>
      <c r="R14" s="17" t="s">
        <v>10</v>
      </c>
      <c r="S14" s="17"/>
      <c r="T14" s="54" t="s">
        <v>32</v>
      </c>
      <c r="U14" s="10"/>
      <c r="V14" s="19"/>
      <c r="W14" s="19"/>
      <c r="X14" s="43"/>
      <c r="Y14" s="43"/>
      <c r="Z14" s="43"/>
      <c r="AA14" s="43"/>
      <c r="AB14" s="43"/>
      <c r="AC14" s="17"/>
      <c r="AD14" s="17"/>
      <c r="AE14" s="17"/>
      <c r="AF14" s="16"/>
      <c r="AG14" s="16"/>
      <c r="AH14" s="16"/>
      <c r="AI14" s="16"/>
      <c r="AJ14" s="16"/>
      <c r="AK14" s="16"/>
      <c r="AM14" s="19"/>
      <c r="AN14" s="43"/>
      <c r="AO14" s="43"/>
      <c r="AP14" s="43"/>
      <c r="AQ14" s="43"/>
      <c r="AR14" s="43"/>
      <c r="AS14" s="43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1" t="s">
        <v>15</v>
      </c>
      <c r="C15" s="3"/>
      <c r="D15" s="52"/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60">
        <v>0</v>
      </c>
      <c r="K15" s="16"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7"/>
      <c r="T15" s="54" t="s">
        <v>24</v>
      </c>
      <c r="U15" s="16"/>
      <c r="V15" s="16"/>
      <c r="W15" s="16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7">
        <f>PRODUCT(E12+Q12)</f>
        <v>0</v>
      </c>
      <c r="F16" s="47">
        <f>PRODUCT(F12+R12)</f>
        <v>0</v>
      </c>
      <c r="G16" s="47">
        <f>PRODUCT(G12+S12)</f>
        <v>0</v>
      </c>
      <c r="H16" s="47">
        <f>PRODUCT(H12+T12)</f>
        <v>0</v>
      </c>
      <c r="I16" s="47">
        <f>PRODUCT(I12+U12)</f>
        <v>0</v>
      </c>
      <c r="J16" s="60">
        <v>0</v>
      </c>
      <c r="K16" s="16">
        <f>PRODUCT(K12+W12)</f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7">
        <f>PRODUCT(AA12+AM12)</f>
        <v>61</v>
      </c>
      <c r="F17" s="47">
        <f>PRODUCT(AB12+AN12)</f>
        <v>1</v>
      </c>
      <c r="G17" s="47">
        <f>PRODUCT(AC12+AO12)</f>
        <v>0</v>
      </c>
      <c r="H17" s="47">
        <f>PRODUCT(AD12+AP12)</f>
        <v>26</v>
      </c>
      <c r="I17" s="47">
        <f>PRODUCT(AE12+AQ12)</f>
        <v>94</v>
      </c>
      <c r="J17" s="60">
        <f>PRODUCT(I17/K17)</f>
        <v>0.44131455399061031</v>
      </c>
      <c r="K17" s="10">
        <f>PRODUCT(AG12+AS12)</f>
        <v>213</v>
      </c>
      <c r="L17" s="53">
        <f>PRODUCT((F17+G17)/E17)</f>
        <v>1.6393442622950821E-2</v>
      </c>
      <c r="M17" s="53">
        <f>PRODUCT(H17/E17)</f>
        <v>0.42622950819672129</v>
      </c>
      <c r="N17" s="53">
        <f>PRODUCT((F17+G17+H17)/E17)</f>
        <v>0.44262295081967212</v>
      </c>
      <c r="O17" s="53">
        <f>PRODUCT(I17/E17)</f>
        <v>1.540983606557377</v>
      </c>
      <c r="Q17" s="17"/>
      <c r="R17" s="17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4" t="s">
        <v>13</v>
      </c>
      <c r="C18" s="45"/>
      <c r="D18" s="46"/>
      <c r="E18" s="47">
        <f>SUM(E15:E17)</f>
        <v>61</v>
      </c>
      <c r="F18" s="47">
        <f t="shared" ref="F18:I18" si="0">SUM(F15:F17)</f>
        <v>1</v>
      </c>
      <c r="G18" s="47">
        <f t="shared" si="0"/>
        <v>0</v>
      </c>
      <c r="H18" s="47">
        <f t="shared" si="0"/>
        <v>26</v>
      </c>
      <c r="I18" s="47">
        <f t="shared" si="0"/>
        <v>94</v>
      </c>
      <c r="J18" s="60">
        <f>PRODUCT(I18/K18)</f>
        <v>0.44131455399061031</v>
      </c>
      <c r="K18" s="16">
        <f>SUM(K15:K17)</f>
        <v>213</v>
      </c>
      <c r="L18" s="53">
        <f>PRODUCT((F18+G18)/E18)</f>
        <v>1.6393442622950821E-2</v>
      </c>
      <c r="M18" s="53">
        <f>PRODUCT(H18/E18)</f>
        <v>0.42622950819672129</v>
      </c>
      <c r="N18" s="53">
        <f>PRODUCT((F18+G18+H18)/E18)</f>
        <v>0.44262295081967212</v>
      </c>
      <c r="O18" s="53">
        <f>PRODUCT(I18/E18)</f>
        <v>1.540983606557377</v>
      </c>
      <c r="Q18" s="10"/>
      <c r="R18" s="10"/>
      <c r="S18" s="10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0"/>
      <c r="AL183" s="10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2018-11-25T10:39:03Z</dcterms:modified>
</cp:coreProperties>
</file>