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N20" i="1" s="1"/>
  <c r="X15" i="1"/>
  <c r="H20" i="1" s="1"/>
  <c r="W15" i="1"/>
  <c r="G20" i="1" s="1"/>
  <c r="V15" i="1"/>
  <c r="F20" i="1" s="1"/>
  <c r="U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L20" i="1" l="1"/>
  <c r="K20" i="1"/>
  <c r="M20" i="1"/>
  <c r="H22" i="1"/>
  <c r="G22" i="1"/>
  <c r="L19" i="1"/>
  <c r="E22" i="1"/>
  <c r="M19" i="1"/>
  <c r="I22" i="1"/>
  <c r="F22" i="1"/>
  <c r="K19" i="1"/>
  <c r="D16" i="1"/>
  <c r="L22" i="1" l="1"/>
  <c r="K22" i="1"/>
  <c r="M22" i="1"/>
  <c r="N15" i="1"/>
  <c r="N19" i="1" s="1"/>
  <c r="O19" i="1"/>
  <c r="O22" i="1" s="1"/>
  <c r="N22" i="1" s="1"/>
</calcChain>
</file>

<file path=xl/sharedStrings.xml><?xml version="1.0" encoding="utf-8"?>
<sst xmlns="http://schemas.openxmlformats.org/spreadsheetml/2006/main" count="166" uniqueCount="110">
  <si>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</si>
  <si>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</si>
  <si>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</si>
  <si>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</si>
  <si>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</si>
  <si>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</si>
  <si>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</si>
  <si>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</si>
  <si>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</si>
  <si>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</si>
  <si>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</si>
  <si>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</si>
  <si>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</si>
  <si>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</si>
  <si>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</si>
  <si>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</si>
  <si>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</si>
  <si>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</si>
  <si>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</si>
  <si>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</si>
  <si>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</si>
  <si>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</si>
  <si>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</si>
  <si>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</si>
  <si>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</si>
  <si>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</si>
  <si>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</si>
  <si>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</si>
  <si>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</si>
  <si>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</si>
  <si>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</si>
  <si>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</si>
  <si>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</si>
  <si>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</si>
  <si>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</si>
  <si>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Lukko</t>
  </si>
  <si>
    <t>1.  ottelu</t>
  </si>
  <si>
    <t>ykköspesis</t>
  </si>
  <si>
    <t>LaJy</t>
  </si>
  <si>
    <t>Seurat</t>
  </si>
  <si>
    <t>suomensarja</t>
  </si>
  <si>
    <t>Lukko = Fera, Rauma  (1958)</t>
  </si>
  <si>
    <t>26.9.1999   Pori</t>
  </si>
  <si>
    <t>Fera = Fera, Rauma  (1958),  kasvattajaseura</t>
  </si>
  <si>
    <t>LaJy = Laitilan Jyske  (1911)</t>
  </si>
  <si>
    <t>Henna Suominen</t>
  </si>
  <si>
    <t>MyVe</t>
  </si>
  <si>
    <t>MyVe = Mynämäen Vesa  (1920)</t>
  </si>
  <si>
    <t>02.06. 2016  Lukko - ViPa  2-0  (7-0, 6-2)</t>
  </si>
  <si>
    <t xml:space="preserve">  16 v   8 kk   7 pv</t>
  </si>
  <si>
    <t>11.  ottelu</t>
  </si>
  <si>
    <t>27.07. 2016  ViPa - Lukko  0-2  (0-14, 3-4)</t>
  </si>
  <si>
    <t xml:space="preserve">  16 v 10 kk   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</si>
  <si>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</si>
  <si>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</si>
  <si>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</si>
  <si>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</si>
  <si>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</si>
  <si>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</si>
  <si>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</si>
  <si>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</si>
  <si>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</si>
  <si>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</si>
  <si>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</si>
  <si>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</si>
  <si>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</si>
  <si>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</si>
  <si>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</si>
  <si>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</si>
  <si>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2v</t>
  </si>
  <si>
    <t>Länsi</t>
  </si>
  <si>
    <t>Fera</t>
  </si>
  <si>
    <t>Toni Ojala</t>
  </si>
  <si>
    <t>4.</t>
  </si>
  <si>
    <t>6.</t>
  </si>
  <si>
    <t>36.  ottelu</t>
  </si>
  <si>
    <t>16.07. 2017  Kirittäret - Lukko  2-1  (2-11, 4-1, 1-0)</t>
  </si>
  <si>
    <t xml:space="preserve">  17 v   9 kk 20 pv</t>
  </si>
  <si>
    <t>Fera  2</t>
  </si>
  <si>
    <t>01.07. 2017  Imatra</t>
  </si>
  <si>
    <t xml:space="preserve">  1-2  (2-2, 2-2, 0-1)</t>
  </si>
  <si>
    <t>jok</t>
  </si>
  <si>
    <t>1</t>
  </si>
  <si>
    <t>2/7</t>
  </si>
  <si>
    <t>1/3</t>
  </si>
  <si>
    <t>1/4</t>
  </si>
  <si>
    <t>Jukka-Pekka Tanskanen</t>
  </si>
  <si>
    <t>3</t>
  </si>
  <si>
    <t>6/7</t>
  </si>
  <si>
    <t>0/1</t>
  </si>
  <si>
    <t>3/3</t>
  </si>
  <si>
    <t>Manse PP</t>
  </si>
  <si>
    <t>Manse PP = Manse PP Edustus, Tampere  (2015)</t>
  </si>
  <si>
    <t>30.06. 2018  Joensuu</t>
  </si>
  <si>
    <t>Joni Järvinen</t>
  </si>
  <si>
    <t>Räpsä</t>
  </si>
  <si>
    <t xml:space="preserve">  1-2  (2-3, 2-0, 0-1)</t>
  </si>
  <si>
    <t>II p</t>
  </si>
  <si>
    <t>2</t>
  </si>
  <si>
    <t>2/5</t>
  </si>
  <si>
    <t>2/4</t>
  </si>
  <si>
    <t>2.</t>
  </si>
  <si>
    <t>10/19</t>
  </si>
  <si>
    <t>4/7</t>
  </si>
  <si>
    <t>6/11</t>
  </si>
  <si>
    <t xml:space="preserve">Lyöty </t>
  </si>
  <si>
    <t xml:space="preserve">Tuotu </t>
  </si>
  <si>
    <t>L+T</t>
  </si>
  <si>
    <t>8.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</si>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</sst>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8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425781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42578125" style="63" customWidth="1"/>
    <col min="16" max="19" width="5.7109375" style="63" customWidth="1"/>
    <col min="20" max="20" width="0.7109375" style="63" customWidth="1"/>
    <col min="21" max="28" width="5.7109375" style="63" customWidth="1"/>
    <col min="29" max="36" width="5.7109375" style="25" customWidth="1"/>
    <col min="37" max="37" width="6.7109375" style="25" customWidth="1"/>
    <col min="38" max="38" width="26.1406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45</v>
      </c>
      <c r="C1" s="2"/>
      <c r="D1" s="3"/>
      <c r="E1" s="4" t="s">
        <v>42</v>
      </c>
      <c r="F1" s="5"/>
      <c r="G1" s="6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107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6">
        <v>2013</v>
      </c>
      <c r="C4" s="66"/>
      <c r="D4" s="67" t="s">
        <v>78</v>
      </c>
      <c r="E4" s="66"/>
      <c r="F4" s="68" t="s">
        <v>40</v>
      </c>
      <c r="G4" s="69"/>
      <c r="H4" s="70"/>
      <c r="I4" s="66"/>
      <c r="J4" s="66"/>
      <c r="K4" s="66"/>
      <c r="L4" s="66"/>
      <c r="M4" s="66"/>
      <c r="N4" s="71"/>
      <c r="O4" s="34">
        <v>0</v>
      </c>
      <c r="P4" s="18"/>
      <c r="Q4" s="18"/>
      <c r="R4" s="18"/>
      <c r="S4" s="18"/>
      <c r="T4" s="41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5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2014</v>
      </c>
      <c r="C5" s="26"/>
      <c r="D5" s="27" t="s">
        <v>38</v>
      </c>
      <c r="E5" s="26"/>
      <c r="F5" s="28" t="s">
        <v>37</v>
      </c>
      <c r="G5" s="65"/>
      <c r="H5" s="64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6">
        <v>2015</v>
      </c>
      <c r="C6" s="66"/>
      <c r="D6" s="67" t="s">
        <v>78</v>
      </c>
      <c r="E6" s="66"/>
      <c r="F6" s="68" t="s">
        <v>40</v>
      </c>
      <c r="G6" s="69"/>
      <c r="H6" s="70"/>
      <c r="I6" s="66"/>
      <c r="J6" s="66"/>
      <c r="K6" s="66"/>
      <c r="L6" s="66"/>
      <c r="M6" s="66"/>
      <c r="N6" s="71"/>
      <c r="O6" s="34">
        <v>0</v>
      </c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5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2016</v>
      </c>
      <c r="C7" s="26"/>
      <c r="D7" s="27" t="s">
        <v>46</v>
      </c>
      <c r="E7" s="26"/>
      <c r="F7" s="28" t="s">
        <v>37</v>
      </c>
      <c r="G7" s="65"/>
      <c r="H7" s="64"/>
      <c r="I7" s="26"/>
      <c r="J7" s="26"/>
      <c r="K7" s="26"/>
      <c r="L7" s="26"/>
      <c r="M7" s="26"/>
      <c r="N7" s="29"/>
      <c r="O7" s="24">
        <v>0</v>
      </c>
      <c r="P7" s="18"/>
      <c r="Q7" s="18"/>
      <c r="R7" s="18"/>
      <c r="S7" s="18"/>
      <c r="T7" s="24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2016</v>
      </c>
      <c r="C8" s="30" t="s">
        <v>73</v>
      </c>
      <c r="D8" s="32" t="s">
        <v>35</v>
      </c>
      <c r="E8" s="30">
        <v>15</v>
      </c>
      <c r="F8" s="30">
        <v>0</v>
      </c>
      <c r="G8" s="30">
        <v>14</v>
      </c>
      <c r="H8" s="30">
        <v>1</v>
      </c>
      <c r="I8" s="30">
        <v>30</v>
      </c>
      <c r="J8" s="30">
        <v>7</v>
      </c>
      <c r="K8" s="30">
        <v>5</v>
      </c>
      <c r="L8" s="30">
        <v>4</v>
      </c>
      <c r="M8" s="30">
        <v>14</v>
      </c>
      <c r="N8" s="33">
        <v>0.35699999999999998</v>
      </c>
      <c r="O8" s="34">
        <v>84</v>
      </c>
      <c r="P8" s="18"/>
      <c r="Q8" s="18"/>
      <c r="R8" s="18"/>
      <c r="S8" s="18"/>
      <c r="T8" s="24"/>
      <c r="U8" s="30">
        <v>9</v>
      </c>
      <c r="V8" s="30">
        <v>0</v>
      </c>
      <c r="W8" s="30">
        <v>5</v>
      </c>
      <c r="X8" s="30">
        <v>0</v>
      </c>
      <c r="Y8" s="30">
        <v>13</v>
      </c>
      <c r="Z8" s="31"/>
      <c r="AA8" s="31"/>
      <c r="AB8" s="31"/>
      <c r="AC8" s="31"/>
      <c r="AD8" s="31"/>
      <c r="AE8" s="30"/>
      <c r="AF8" s="30"/>
      <c r="AG8" s="35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2017</v>
      </c>
      <c r="C9" s="26"/>
      <c r="D9" s="27" t="s">
        <v>78</v>
      </c>
      <c r="E9" s="26"/>
      <c r="F9" s="28" t="s">
        <v>37</v>
      </c>
      <c r="G9" s="65"/>
      <c r="H9" s="64"/>
      <c r="I9" s="26"/>
      <c r="J9" s="26"/>
      <c r="K9" s="26"/>
      <c r="L9" s="26"/>
      <c r="M9" s="26"/>
      <c r="N9" s="29"/>
      <c r="O9" s="24">
        <v>0</v>
      </c>
      <c r="P9" s="18"/>
      <c r="Q9" s="18"/>
      <c r="R9" s="18"/>
      <c r="S9" s="18"/>
      <c r="T9" s="24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0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2017</v>
      </c>
      <c r="C10" s="30" t="s">
        <v>74</v>
      </c>
      <c r="D10" s="32" t="s">
        <v>35</v>
      </c>
      <c r="E10" s="30">
        <v>18</v>
      </c>
      <c r="F10" s="30">
        <v>1</v>
      </c>
      <c r="G10" s="30">
        <v>21</v>
      </c>
      <c r="H10" s="30">
        <v>1</v>
      </c>
      <c r="I10" s="30">
        <v>41</v>
      </c>
      <c r="J10" s="30">
        <v>6</v>
      </c>
      <c r="K10" s="30">
        <v>2</v>
      </c>
      <c r="L10" s="30">
        <v>11</v>
      </c>
      <c r="M10" s="30">
        <v>22</v>
      </c>
      <c r="N10" s="33">
        <v>0.36280000000000001</v>
      </c>
      <c r="O10" s="34">
        <v>113</v>
      </c>
      <c r="P10" s="18"/>
      <c r="Q10" s="18"/>
      <c r="R10" s="18"/>
      <c r="S10" s="18"/>
      <c r="T10" s="24"/>
      <c r="U10" s="30">
        <v>3</v>
      </c>
      <c r="V10" s="30">
        <v>0</v>
      </c>
      <c r="W10" s="30">
        <v>2</v>
      </c>
      <c r="X10" s="30">
        <v>0</v>
      </c>
      <c r="Y10" s="30">
        <v>10</v>
      </c>
      <c r="Z10" s="31"/>
      <c r="AA10" s="31"/>
      <c r="AB10" s="31"/>
      <c r="AC10" s="31"/>
      <c r="AD10" s="31"/>
      <c r="AE10" s="30"/>
      <c r="AF10" s="30"/>
      <c r="AG10" s="35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0">
        <v>2018</v>
      </c>
      <c r="C11" s="30" t="s">
        <v>101</v>
      </c>
      <c r="D11" s="32" t="s">
        <v>91</v>
      </c>
      <c r="E11" s="30">
        <v>20</v>
      </c>
      <c r="F11" s="30">
        <v>0</v>
      </c>
      <c r="G11" s="30">
        <v>32</v>
      </c>
      <c r="H11" s="30">
        <v>2</v>
      </c>
      <c r="I11" s="30">
        <v>41</v>
      </c>
      <c r="J11" s="30">
        <v>1</v>
      </c>
      <c r="K11" s="30">
        <v>1</v>
      </c>
      <c r="L11" s="30">
        <v>7</v>
      </c>
      <c r="M11" s="30">
        <v>32</v>
      </c>
      <c r="N11" s="33">
        <v>0.45550000000000002</v>
      </c>
      <c r="O11" s="34">
        <v>90</v>
      </c>
      <c r="P11" s="18"/>
      <c r="Q11" s="18"/>
      <c r="R11" s="18"/>
      <c r="S11" s="18"/>
      <c r="T11" s="24"/>
      <c r="U11" s="30">
        <v>7</v>
      </c>
      <c r="V11" s="30">
        <v>0</v>
      </c>
      <c r="W11" s="30">
        <v>7</v>
      </c>
      <c r="X11" s="30">
        <v>1</v>
      </c>
      <c r="Y11" s="30">
        <v>10</v>
      </c>
      <c r="Z11" s="31"/>
      <c r="AA11" s="31"/>
      <c r="AB11" s="31"/>
      <c r="AC11" s="31"/>
      <c r="AD11" s="31"/>
      <c r="AE11" s="30"/>
      <c r="AF11" s="30"/>
      <c r="AG11" s="35"/>
      <c r="AH11" s="30"/>
      <c r="AI11" s="30">
        <v>1</v>
      </c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/>
      <c r="D12" s="27" t="s">
        <v>95</v>
      </c>
      <c r="E12" s="26"/>
      <c r="F12" s="28" t="s">
        <v>37</v>
      </c>
      <c r="G12" s="65"/>
      <c r="H12" s="64"/>
      <c r="I12" s="26"/>
      <c r="J12" s="26"/>
      <c r="K12" s="26"/>
      <c r="L12" s="26"/>
      <c r="M12" s="26"/>
      <c r="N12" s="29"/>
      <c r="O12" s="34"/>
      <c r="P12" s="18"/>
      <c r="Q12" s="18"/>
      <c r="R12" s="18"/>
      <c r="S12" s="18"/>
      <c r="T12" s="24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0"/>
      <c r="AF12" s="30"/>
      <c r="AG12" s="35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0">
        <v>2019</v>
      </c>
      <c r="C13" s="30" t="s">
        <v>73</v>
      </c>
      <c r="D13" s="32" t="s">
        <v>91</v>
      </c>
      <c r="E13" s="30">
        <v>24</v>
      </c>
      <c r="F13" s="30">
        <v>0</v>
      </c>
      <c r="G13" s="30">
        <v>44</v>
      </c>
      <c r="H13" s="30">
        <v>3</v>
      </c>
      <c r="I13" s="30">
        <v>70</v>
      </c>
      <c r="J13" s="30">
        <v>5</v>
      </c>
      <c r="K13" s="30">
        <v>3</v>
      </c>
      <c r="L13" s="30">
        <v>18</v>
      </c>
      <c r="M13" s="30">
        <v>44</v>
      </c>
      <c r="N13" s="33">
        <v>0.49645390070921985</v>
      </c>
      <c r="O13" s="34">
        <v>141</v>
      </c>
      <c r="P13" s="18" t="s">
        <v>108</v>
      </c>
      <c r="Q13" s="18"/>
      <c r="R13" s="18"/>
      <c r="S13" s="18"/>
      <c r="T13" s="24"/>
      <c r="U13" s="30">
        <v>9</v>
      </c>
      <c r="V13" s="30">
        <v>1</v>
      </c>
      <c r="W13" s="30">
        <v>12</v>
      </c>
      <c r="X13" s="30">
        <v>1</v>
      </c>
      <c r="Y13" s="30">
        <v>18</v>
      </c>
      <c r="Z13" s="31"/>
      <c r="AA13" s="31"/>
      <c r="AB13" s="31"/>
      <c r="AC13" s="31"/>
      <c r="AD13" s="31"/>
      <c r="AE13" s="30"/>
      <c r="AF13" s="30"/>
      <c r="AG13" s="35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0">
        <v>2020</v>
      </c>
      <c r="C14" s="30" t="s">
        <v>101</v>
      </c>
      <c r="D14" s="32" t="s">
        <v>91</v>
      </c>
      <c r="E14" s="30">
        <v>20</v>
      </c>
      <c r="F14" s="30">
        <v>1</v>
      </c>
      <c r="G14" s="30">
        <v>57</v>
      </c>
      <c r="H14" s="30">
        <v>2</v>
      </c>
      <c r="I14" s="30">
        <v>80</v>
      </c>
      <c r="J14" s="30">
        <v>1</v>
      </c>
      <c r="K14" s="30">
        <v>1</v>
      </c>
      <c r="L14" s="30">
        <v>20</v>
      </c>
      <c r="M14" s="30">
        <v>58</v>
      </c>
      <c r="N14" s="33">
        <v>0.61499999999999999</v>
      </c>
      <c r="O14" s="34">
        <v>130</v>
      </c>
      <c r="P14" s="18" t="s">
        <v>73</v>
      </c>
      <c r="Q14" s="18"/>
      <c r="R14" s="18" t="s">
        <v>74</v>
      </c>
      <c r="S14" s="18"/>
      <c r="T14" s="24"/>
      <c r="U14" s="30">
        <v>9</v>
      </c>
      <c r="V14" s="30">
        <v>0</v>
      </c>
      <c r="W14" s="30">
        <v>10</v>
      </c>
      <c r="X14" s="30">
        <v>0</v>
      </c>
      <c r="Y14" s="30">
        <v>17</v>
      </c>
      <c r="Z14" s="31"/>
      <c r="AA14" s="31"/>
      <c r="AB14" s="31"/>
      <c r="AC14" s="31"/>
      <c r="AD14" s="31"/>
      <c r="AE14" s="30"/>
      <c r="AF14" s="30"/>
      <c r="AG14" s="35"/>
      <c r="AH14" s="30"/>
      <c r="AI14" s="30">
        <v>1</v>
      </c>
      <c r="AJ14" s="3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97</v>
      </c>
      <c r="F15" s="18">
        <f t="shared" si="0"/>
        <v>2</v>
      </c>
      <c r="G15" s="18">
        <f t="shared" si="0"/>
        <v>168</v>
      </c>
      <c r="H15" s="18">
        <f t="shared" si="0"/>
        <v>9</v>
      </c>
      <c r="I15" s="18">
        <f t="shared" si="0"/>
        <v>262</v>
      </c>
      <c r="J15" s="18">
        <f t="shared" si="0"/>
        <v>20</v>
      </c>
      <c r="K15" s="18">
        <f t="shared" si="0"/>
        <v>12</v>
      </c>
      <c r="L15" s="18">
        <f t="shared" si="0"/>
        <v>60</v>
      </c>
      <c r="M15" s="18">
        <f t="shared" si="0"/>
        <v>170</v>
      </c>
      <c r="N15" s="36">
        <f>PRODUCT(I15/O15)</f>
        <v>0.46953405017921146</v>
      </c>
      <c r="O15" s="34">
        <f>SUM(O5:O14)</f>
        <v>558</v>
      </c>
      <c r="P15" s="18"/>
      <c r="Q15" s="18"/>
      <c r="R15" s="18"/>
      <c r="S15" s="18"/>
      <c r="T15" s="24"/>
      <c r="U15" s="18">
        <f t="shared" ref="U15:AJ15" si="1">SUM(U4:U14)</f>
        <v>37</v>
      </c>
      <c r="V15" s="18">
        <f t="shared" si="1"/>
        <v>1</v>
      </c>
      <c r="W15" s="18">
        <f t="shared" si="1"/>
        <v>36</v>
      </c>
      <c r="X15" s="18">
        <f t="shared" si="1"/>
        <v>2</v>
      </c>
      <c r="Y15" s="18">
        <f t="shared" si="1"/>
        <v>68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18">
        <f t="shared" si="1"/>
        <v>0</v>
      </c>
      <c r="AG15" s="18">
        <f t="shared" si="1"/>
        <v>0</v>
      </c>
      <c r="AH15" s="18">
        <f t="shared" si="1"/>
        <v>0</v>
      </c>
      <c r="AI15" s="18">
        <f t="shared" si="1"/>
        <v>2</v>
      </c>
      <c r="AJ15" s="18">
        <f t="shared" si="1"/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2" t="s">
        <v>2</v>
      </c>
      <c r="C16" s="37"/>
      <c r="D16" s="38">
        <f>SUM(F15:H15)+((I15-F15-G15)/3)+(E15/3)+(AE15*25)+(AF15*25)+(AG15*10)+(AH15*25)+(AI15*20)+(AJ15*15)</f>
        <v>282</v>
      </c>
      <c r="E16" s="1"/>
      <c r="F16" s="1"/>
      <c r="G16" s="1"/>
      <c r="H16" s="1"/>
      <c r="I16" s="1"/>
      <c r="J16" s="1"/>
      <c r="K16" s="1"/>
      <c r="L16" s="1"/>
      <c r="M16" s="1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0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9"/>
      <c r="O17" s="41"/>
      <c r="P17" s="41"/>
      <c r="Q17" s="41"/>
      <c r="R17" s="41"/>
      <c r="S17" s="41"/>
      <c r="T17" s="41"/>
      <c r="U17" s="1"/>
      <c r="V17" s="42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22" t="s">
        <v>16</v>
      </c>
      <c r="C18" s="43"/>
      <c r="D18" s="43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4" t="s">
        <v>32</v>
      </c>
      <c r="Q18" s="12"/>
      <c r="R18" s="12"/>
      <c r="S18" s="12"/>
      <c r="T18" s="45"/>
      <c r="U18" s="45"/>
      <c r="V18" s="45"/>
      <c r="W18" s="45"/>
      <c r="X18" s="45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47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4" t="s">
        <v>17</v>
      </c>
      <c r="C19" s="12"/>
      <c r="D19" s="47"/>
      <c r="E19" s="30">
        <f>PRODUCT(E15)</f>
        <v>97</v>
      </c>
      <c r="F19" s="30">
        <f>PRODUCT(F15)</f>
        <v>2</v>
      </c>
      <c r="G19" s="30">
        <f>PRODUCT(G15)</f>
        <v>168</v>
      </c>
      <c r="H19" s="30">
        <f>PRODUCT(H15)</f>
        <v>9</v>
      </c>
      <c r="I19" s="30">
        <f>PRODUCT(I15)</f>
        <v>262</v>
      </c>
      <c r="J19" s="1"/>
      <c r="K19" s="48">
        <f>PRODUCT((F19+G19)/E19)</f>
        <v>1.7525773195876289</v>
      </c>
      <c r="L19" s="48">
        <f>PRODUCT(H19/E19)</f>
        <v>9.2783505154639179E-2</v>
      </c>
      <c r="M19" s="48">
        <f>PRODUCT(I19/E19)</f>
        <v>2.7010309278350517</v>
      </c>
      <c r="N19" s="33">
        <f>PRODUCT(N15)</f>
        <v>0.46953405017921146</v>
      </c>
      <c r="O19" s="24">
        <f>PRODUCT(O15)</f>
        <v>558</v>
      </c>
      <c r="P19" s="119" t="s">
        <v>33</v>
      </c>
      <c r="Q19" s="120"/>
      <c r="R19" s="121" t="s">
        <v>48</v>
      </c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 t="s">
        <v>36</v>
      </c>
      <c r="AD19" s="121"/>
      <c r="AE19" s="121"/>
      <c r="AF19" s="123" t="s">
        <v>49</v>
      </c>
      <c r="AG19" s="121"/>
      <c r="AH19" s="121"/>
      <c r="AI19" s="121"/>
      <c r="AJ19" s="124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9" t="s">
        <v>18</v>
      </c>
      <c r="C20" s="50"/>
      <c r="D20" s="51"/>
      <c r="E20" s="30">
        <f>PRODUCT(U15)</f>
        <v>37</v>
      </c>
      <c r="F20" s="30">
        <f>PRODUCT(V15)</f>
        <v>1</v>
      </c>
      <c r="G20" s="30">
        <f>PRODUCT(W15)</f>
        <v>36</v>
      </c>
      <c r="H20" s="30">
        <f>PRODUCT(X15)</f>
        <v>2</v>
      </c>
      <c r="I20" s="30">
        <f>PRODUCT(Y15)</f>
        <v>68</v>
      </c>
      <c r="J20" s="1"/>
      <c r="K20" s="48">
        <f>PRODUCT((F20+G20)/E20)</f>
        <v>1</v>
      </c>
      <c r="L20" s="48">
        <f>PRODUCT(H20/E20)</f>
        <v>5.4054054054054057E-2</v>
      </c>
      <c r="M20" s="48">
        <f>PRODUCT(I20/E20)</f>
        <v>1.8378378378378379</v>
      </c>
      <c r="N20" s="33">
        <f>PRODUCT(I20/O20)</f>
        <v>0.40963855421686746</v>
      </c>
      <c r="O20" s="34">
        <v>166</v>
      </c>
      <c r="P20" s="125" t="s">
        <v>105</v>
      </c>
      <c r="Q20" s="126"/>
      <c r="R20" s="127" t="s">
        <v>48</v>
      </c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8" t="s">
        <v>36</v>
      </c>
      <c r="AD20" s="127"/>
      <c r="AE20" s="127"/>
      <c r="AF20" s="129" t="s">
        <v>49</v>
      </c>
      <c r="AG20" s="127"/>
      <c r="AH20" s="127"/>
      <c r="AI20" s="127"/>
      <c r="AJ20" s="130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52" t="s">
        <v>19</v>
      </c>
      <c r="C21" s="53"/>
      <c r="D21" s="54"/>
      <c r="E21" s="31"/>
      <c r="F21" s="31"/>
      <c r="G21" s="31"/>
      <c r="H21" s="31"/>
      <c r="I21" s="31"/>
      <c r="J21" s="1"/>
      <c r="K21" s="55"/>
      <c r="L21" s="55"/>
      <c r="M21" s="55"/>
      <c r="N21" s="56"/>
      <c r="O21" s="24"/>
      <c r="P21" s="125" t="s">
        <v>106</v>
      </c>
      <c r="Q21" s="126"/>
      <c r="R21" s="127" t="s">
        <v>51</v>
      </c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8" t="s">
        <v>50</v>
      </c>
      <c r="AD21" s="127"/>
      <c r="AE21" s="127"/>
      <c r="AF21" s="129" t="s">
        <v>52</v>
      </c>
      <c r="AG21" s="127"/>
      <c r="AH21" s="127"/>
      <c r="AI21" s="127"/>
      <c r="AJ21" s="130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57" t="s">
        <v>20</v>
      </c>
      <c r="C22" s="58"/>
      <c r="D22" s="59"/>
      <c r="E22" s="18">
        <f>SUM(E19:E21)</f>
        <v>134</v>
      </c>
      <c r="F22" s="18">
        <f>SUM(F19:F21)</f>
        <v>3</v>
      </c>
      <c r="G22" s="18">
        <f>SUM(G19:G21)</f>
        <v>204</v>
      </c>
      <c r="H22" s="18">
        <f>SUM(H19:H21)</f>
        <v>11</v>
      </c>
      <c r="I22" s="18">
        <f>SUM(I19:I21)</f>
        <v>330</v>
      </c>
      <c r="J22" s="1"/>
      <c r="K22" s="60">
        <f>PRODUCT((F22+G22)/E22)</f>
        <v>1.544776119402985</v>
      </c>
      <c r="L22" s="60">
        <f>PRODUCT(H22/E22)</f>
        <v>8.2089552238805971E-2</v>
      </c>
      <c r="M22" s="60">
        <f>PRODUCT(I22/E22)</f>
        <v>2.4626865671641789</v>
      </c>
      <c r="N22" s="36">
        <f>PRODUCT(I22/O22)</f>
        <v>0.45580110497237569</v>
      </c>
      <c r="O22" s="24">
        <f>SUM(O19:O21)</f>
        <v>724</v>
      </c>
      <c r="P22" s="131" t="s">
        <v>34</v>
      </c>
      <c r="Q22" s="132"/>
      <c r="R22" s="133" t="s">
        <v>76</v>
      </c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4" t="s">
        <v>75</v>
      </c>
      <c r="AD22" s="133"/>
      <c r="AE22" s="133"/>
      <c r="AF22" s="81" t="s">
        <v>77</v>
      </c>
      <c r="AG22" s="133"/>
      <c r="AH22" s="133"/>
      <c r="AI22" s="133"/>
      <c r="AJ22" s="135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40"/>
      <c r="C23" s="40"/>
      <c r="D23" s="40"/>
      <c r="E23" s="40"/>
      <c r="F23" s="40"/>
      <c r="G23" s="40"/>
      <c r="H23" s="40"/>
      <c r="I23" s="40"/>
      <c r="J23" s="1"/>
      <c r="K23" s="40"/>
      <c r="L23" s="40"/>
      <c r="M23" s="40"/>
      <c r="N23" s="39"/>
      <c r="O23" s="24"/>
      <c r="P23" s="24"/>
      <c r="Q23" s="24"/>
      <c r="R23" s="24"/>
      <c r="S23" s="24"/>
      <c r="T23" s="24"/>
      <c r="U23" s="1"/>
      <c r="V23" s="42"/>
      <c r="W23" s="1"/>
      <c r="X23" s="1"/>
      <c r="Y23" s="24"/>
      <c r="Z23" s="24"/>
      <c r="AA23" s="6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 t="s">
        <v>39</v>
      </c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24"/>
      <c r="Q24" s="24"/>
      <c r="R24" s="24"/>
      <c r="S24" s="24"/>
      <c r="T24" s="24"/>
      <c r="U24" s="1"/>
      <c r="V24" s="42"/>
      <c r="W24" s="1"/>
      <c r="X24" s="1"/>
      <c r="Y24" s="24"/>
      <c r="Z24" s="24"/>
      <c r="AA24" s="6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24"/>
      <c r="Q25" s="24"/>
      <c r="R25" s="24"/>
      <c r="S25" s="24"/>
      <c r="T25" s="24"/>
      <c r="U25" s="1"/>
      <c r="V25" s="42"/>
      <c r="W25" s="1"/>
      <c r="X25" s="1"/>
      <c r="Y25" s="24"/>
      <c r="Z25" s="24"/>
      <c r="AA25" s="6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44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24"/>
      <c r="Q26" s="24"/>
      <c r="R26" s="24"/>
      <c r="S26" s="24"/>
      <c r="T26" s="24"/>
      <c r="U26" s="1"/>
      <c r="V26" s="42"/>
      <c r="W26" s="1"/>
      <c r="X26" s="1"/>
      <c r="Y26" s="24"/>
      <c r="Z26" s="24"/>
      <c r="AA26" s="6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47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1"/>
      <c r="Y27" s="24"/>
      <c r="Z27" s="24"/>
      <c r="AA27" s="6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92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1"/>
      <c r="Y28" s="24"/>
      <c r="Z28" s="24"/>
      <c r="AA28" s="6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109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6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6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6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6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6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6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6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6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6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6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6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6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6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6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6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6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6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6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6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6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6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6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6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6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6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6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6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6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6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6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6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6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6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6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6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6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6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6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6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6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6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6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6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6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6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6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6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6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6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6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6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6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2"/>
      <c r="O103" s="24"/>
      <c r="P103" s="24"/>
      <c r="Q103" s="24"/>
      <c r="R103" s="24"/>
      <c r="S103" s="24"/>
      <c r="T103" s="24"/>
      <c r="U103" s="1"/>
      <c r="V103" s="42"/>
      <c r="W103" s="1"/>
      <c r="X103" s="1"/>
      <c r="Y103" s="24"/>
      <c r="Z103" s="24"/>
      <c r="AA103" s="6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2"/>
      <c r="O104" s="24"/>
      <c r="P104" s="24"/>
      <c r="Q104" s="24"/>
      <c r="R104" s="24"/>
      <c r="S104" s="24"/>
      <c r="T104" s="24"/>
      <c r="U104" s="1"/>
      <c r="V104" s="42"/>
      <c r="W104" s="1"/>
      <c r="X104" s="1"/>
      <c r="Y104" s="24"/>
      <c r="Z104" s="24"/>
      <c r="AA104" s="6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2"/>
      <c r="O105" s="24"/>
      <c r="P105" s="24"/>
      <c r="Q105" s="24"/>
      <c r="R105" s="24"/>
      <c r="S105" s="24"/>
      <c r="T105" s="24"/>
      <c r="U105" s="1"/>
      <c r="V105" s="42"/>
      <c r="W105" s="1"/>
      <c r="X105" s="1"/>
      <c r="Y105" s="24"/>
      <c r="Z105" s="24"/>
      <c r="AA105" s="6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2"/>
      <c r="O106" s="24"/>
      <c r="P106" s="24"/>
      <c r="Q106" s="24"/>
      <c r="R106" s="24"/>
      <c r="S106" s="24"/>
      <c r="T106" s="24"/>
      <c r="U106" s="1"/>
      <c r="V106" s="42"/>
      <c r="W106" s="1"/>
      <c r="X106" s="1"/>
      <c r="Y106" s="24"/>
      <c r="Z106" s="24"/>
      <c r="AA106" s="6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2"/>
      <c r="O107" s="24"/>
      <c r="P107" s="24"/>
      <c r="Q107" s="24"/>
      <c r="R107" s="24"/>
      <c r="S107" s="24"/>
      <c r="T107" s="24"/>
      <c r="U107" s="1"/>
      <c r="V107" s="42"/>
      <c r="W107" s="1"/>
      <c r="X107" s="1"/>
      <c r="Y107" s="24"/>
      <c r="Z107" s="24"/>
      <c r="AA107" s="6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</sheetData>
  <sortState ref="B11:AJ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9.7109375" style="86" customWidth="1"/>
    <col min="3" max="3" width="21.5703125" style="87" customWidth="1"/>
    <col min="4" max="4" width="10.5703125" style="88" customWidth="1"/>
    <col min="5" max="5" width="12" style="88" customWidth="1"/>
    <col min="6" max="6" width="0.7109375" style="41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118" customWidth="1"/>
    <col min="22" max="22" width="10.85546875" style="87" customWidth="1"/>
    <col min="23" max="23" width="26.7109375" style="88" customWidth="1"/>
    <col min="24" max="24" width="9.7109375" style="87" customWidth="1"/>
    <col min="25" max="30" width="9.140625" style="89"/>
  </cols>
  <sheetData>
    <row r="1" spans="1:30" ht="18.75" x14ac:dyDescent="0.3">
      <c r="A1" s="8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15"/>
      <c r="R1" s="115"/>
      <c r="S1" s="115"/>
      <c r="T1" s="115"/>
      <c r="U1" s="115"/>
      <c r="V1" s="73"/>
      <c r="W1" s="74"/>
      <c r="X1" s="64"/>
      <c r="Y1" s="75"/>
      <c r="Z1" s="75"/>
      <c r="AA1" s="75"/>
      <c r="AB1" s="75"/>
      <c r="AC1" s="75"/>
      <c r="AD1" s="75"/>
    </row>
    <row r="2" spans="1:30" x14ac:dyDescent="0.25">
      <c r="A2" s="8"/>
      <c r="B2" s="44" t="s">
        <v>45</v>
      </c>
      <c r="C2" s="100" t="s">
        <v>42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76"/>
      <c r="X2" s="46"/>
      <c r="Y2" s="75"/>
      <c r="Z2" s="75"/>
      <c r="AA2" s="75"/>
      <c r="AB2" s="75"/>
      <c r="AC2" s="75"/>
      <c r="AD2" s="75"/>
    </row>
    <row r="3" spans="1:30" x14ac:dyDescent="0.25">
      <c r="A3" s="8"/>
      <c r="B3" s="77" t="s">
        <v>54</v>
      </c>
      <c r="C3" s="22" t="s">
        <v>55</v>
      </c>
      <c r="D3" s="78" t="s">
        <v>56</v>
      </c>
      <c r="E3" s="79" t="s">
        <v>1</v>
      </c>
      <c r="F3" s="24"/>
      <c r="G3" s="80" t="s">
        <v>57</v>
      </c>
      <c r="H3" s="81" t="s">
        <v>58</v>
      </c>
      <c r="I3" s="81" t="s">
        <v>30</v>
      </c>
      <c r="J3" s="17" t="s">
        <v>59</v>
      </c>
      <c r="K3" s="82" t="s">
        <v>60</v>
      </c>
      <c r="L3" s="82" t="s">
        <v>61</v>
      </c>
      <c r="M3" s="80" t="s">
        <v>62</v>
      </c>
      <c r="N3" s="80" t="s">
        <v>29</v>
      </c>
      <c r="O3" s="81" t="s">
        <v>63</v>
      </c>
      <c r="P3" s="80" t="s">
        <v>58</v>
      </c>
      <c r="Q3" s="117" t="s">
        <v>3</v>
      </c>
      <c r="R3" s="117">
        <v>1</v>
      </c>
      <c r="S3" s="117">
        <v>2</v>
      </c>
      <c r="T3" s="117">
        <v>3</v>
      </c>
      <c r="U3" s="117" t="s">
        <v>64</v>
      </c>
      <c r="V3" s="17" t="s">
        <v>21</v>
      </c>
      <c r="W3" s="16" t="s">
        <v>65</v>
      </c>
      <c r="X3" s="16" t="s">
        <v>66</v>
      </c>
      <c r="Y3" s="75"/>
      <c r="Z3" s="75"/>
      <c r="AA3" s="75"/>
      <c r="AB3" s="75"/>
      <c r="AC3" s="75"/>
      <c r="AD3" s="75"/>
    </row>
    <row r="4" spans="1:30" x14ac:dyDescent="0.25">
      <c r="A4" s="23"/>
      <c r="B4" s="90" t="s">
        <v>67</v>
      </c>
      <c r="C4" s="91" t="s">
        <v>68</v>
      </c>
      <c r="D4" s="92" t="s">
        <v>70</v>
      </c>
      <c r="E4" s="93" t="s">
        <v>71</v>
      </c>
      <c r="F4" s="34"/>
      <c r="G4" s="94"/>
      <c r="H4" s="95"/>
      <c r="I4" s="94">
        <v>1</v>
      </c>
      <c r="J4" s="96" t="s">
        <v>69</v>
      </c>
      <c r="K4" s="96">
        <v>4</v>
      </c>
      <c r="L4" s="96"/>
      <c r="M4" s="96">
        <v>1</v>
      </c>
      <c r="N4" s="97"/>
      <c r="O4" s="98" t="s">
        <v>87</v>
      </c>
      <c r="P4" s="97"/>
      <c r="Q4" s="108" t="s">
        <v>88</v>
      </c>
      <c r="R4" s="108"/>
      <c r="S4" s="108" t="s">
        <v>89</v>
      </c>
      <c r="T4" s="108" t="s">
        <v>90</v>
      </c>
      <c r="U4" s="108" t="s">
        <v>90</v>
      </c>
      <c r="V4" s="99">
        <v>0.85699999999999998</v>
      </c>
      <c r="W4" s="90" t="s">
        <v>72</v>
      </c>
      <c r="X4" s="94">
        <v>1615</v>
      </c>
      <c r="Y4" s="75"/>
      <c r="Z4" s="75"/>
      <c r="AA4" s="75"/>
      <c r="AB4" s="75"/>
      <c r="AC4" s="75"/>
      <c r="AD4" s="75"/>
    </row>
    <row r="5" spans="1:30" x14ac:dyDescent="0.25">
      <c r="A5" s="23"/>
      <c r="B5" s="90" t="s">
        <v>79</v>
      </c>
      <c r="C5" s="91" t="s">
        <v>80</v>
      </c>
      <c r="D5" s="92" t="s">
        <v>70</v>
      </c>
      <c r="E5" s="93" t="s">
        <v>71</v>
      </c>
      <c r="F5" s="34"/>
      <c r="G5" s="94">
        <v>1</v>
      </c>
      <c r="H5" s="95"/>
      <c r="I5" s="94"/>
      <c r="J5" s="96"/>
      <c r="K5" s="96" t="s">
        <v>81</v>
      </c>
      <c r="L5" s="96"/>
      <c r="M5" s="96">
        <v>1</v>
      </c>
      <c r="N5" s="97"/>
      <c r="O5" s="98" t="s">
        <v>82</v>
      </c>
      <c r="P5" s="97"/>
      <c r="Q5" s="108" t="s">
        <v>83</v>
      </c>
      <c r="R5" s="108"/>
      <c r="S5" s="108"/>
      <c r="T5" s="108" t="s">
        <v>84</v>
      </c>
      <c r="U5" s="108" t="s">
        <v>85</v>
      </c>
      <c r="V5" s="99">
        <v>0.28599999999999998</v>
      </c>
      <c r="W5" s="90" t="s">
        <v>86</v>
      </c>
      <c r="X5" s="94">
        <v>1348</v>
      </c>
      <c r="Y5" s="75"/>
      <c r="Z5" s="75"/>
      <c r="AA5" s="75"/>
      <c r="AB5" s="75"/>
      <c r="AC5" s="75"/>
      <c r="AD5" s="75"/>
    </row>
    <row r="6" spans="1:30" x14ac:dyDescent="0.25">
      <c r="A6" s="23"/>
      <c r="B6" s="90" t="s">
        <v>93</v>
      </c>
      <c r="C6" s="91" t="s">
        <v>96</v>
      </c>
      <c r="D6" s="92" t="s">
        <v>70</v>
      </c>
      <c r="E6" s="93" t="s">
        <v>95</v>
      </c>
      <c r="F6" s="34"/>
      <c r="G6" s="94">
        <v>1</v>
      </c>
      <c r="H6" s="95"/>
      <c r="I6" s="94"/>
      <c r="J6" s="96"/>
      <c r="K6" s="96" t="s">
        <v>81</v>
      </c>
      <c r="L6" s="96" t="s">
        <v>97</v>
      </c>
      <c r="M6" s="96">
        <v>1</v>
      </c>
      <c r="N6" s="97"/>
      <c r="O6" s="98" t="s">
        <v>98</v>
      </c>
      <c r="P6" s="97"/>
      <c r="Q6" s="108" t="s">
        <v>99</v>
      </c>
      <c r="R6" s="108"/>
      <c r="S6" s="108"/>
      <c r="T6" s="108" t="s">
        <v>89</v>
      </c>
      <c r="U6" s="108" t="s">
        <v>100</v>
      </c>
      <c r="V6" s="99">
        <v>0.4</v>
      </c>
      <c r="W6" s="90" t="s">
        <v>94</v>
      </c>
      <c r="X6" s="94">
        <v>1062</v>
      </c>
      <c r="Y6" s="75"/>
      <c r="Z6" s="75"/>
      <c r="AA6" s="75"/>
      <c r="AB6" s="75"/>
      <c r="AC6" s="75"/>
      <c r="AD6" s="75"/>
    </row>
    <row r="7" spans="1:30" x14ac:dyDescent="0.25">
      <c r="A7" s="23"/>
      <c r="B7" s="22" t="s">
        <v>9</v>
      </c>
      <c r="C7" s="17"/>
      <c r="D7" s="16"/>
      <c r="E7" s="109"/>
      <c r="F7" s="110"/>
      <c r="G7" s="18">
        <v>2</v>
      </c>
      <c r="H7" s="18"/>
      <c r="I7" s="18">
        <v>1</v>
      </c>
      <c r="J7" s="17"/>
      <c r="K7" s="17"/>
      <c r="L7" s="17"/>
      <c r="M7" s="18">
        <v>3</v>
      </c>
      <c r="N7" s="18"/>
      <c r="O7" s="18">
        <v>6</v>
      </c>
      <c r="P7" s="18"/>
      <c r="Q7" s="111" t="s">
        <v>102</v>
      </c>
      <c r="R7" s="111"/>
      <c r="S7" s="111" t="s">
        <v>89</v>
      </c>
      <c r="T7" s="111" t="s">
        <v>103</v>
      </c>
      <c r="U7" s="111" t="s">
        <v>104</v>
      </c>
      <c r="V7" s="36">
        <v>0.52600000000000002</v>
      </c>
      <c r="W7" s="112"/>
      <c r="X7" s="111"/>
      <c r="Y7" s="75"/>
      <c r="Z7" s="75"/>
      <c r="AA7" s="75"/>
      <c r="AB7" s="75"/>
      <c r="AC7" s="75"/>
      <c r="AD7" s="75"/>
    </row>
    <row r="8" spans="1:30" x14ac:dyDescent="0.25">
      <c r="A8" s="23"/>
      <c r="B8" s="101"/>
      <c r="C8" s="102"/>
      <c r="D8" s="103"/>
      <c r="E8" s="104"/>
      <c r="F8" s="105"/>
      <c r="G8" s="102"/>
      <c r="H8" s="102"/>
      <c r="I8" s="102"/>
      <c r="J8" s="106"/>
      <c r="K8" s="106"/>
      <c r="L8" s="106"/>
      <c r="M8" s="102"/>
      <c r="N8" s="102"/>
      <c r="O8" s="102"/>
      <c r="P8" s="102"/>
      <c r="Q8" s="113"/>
      <c r="R8" s="113"/>
      <c r="S8" s="113"/>
      <c r="T8" s="113"/>
      <c r="U8" s="113"/>
      <c r="V8" s="102"/>
      <c r="W8" s="103"/>
      <c r="X8" s="107"/>
      <c r="Y8" s="75"/>
      <c r="Z8" s="75"/>
      <c r="AA8" s="75"/>
      <c r="AB8" s="75"/>
      <c r="AC8" s="75"/>
      <c r="AD8" s="75"/>
    </row>
    <row r="9" spans="1:30" x14ac:dyDescent="0.25">
      <c r="A9" s="23"/>
      <c r="B9" s="83"/>
      <c r="C9" s="1"/>
      <c r="D9" s="83"/>
      <c r="E9" s="84"/>
      <c r="G9" s="1"/>
      <c r="H9" s="42"/>
      <c r="I9" s="1"/>
      <c r="J9" s="24"/>
      <c r="K9" s="24"/>
      <c r="L9" s="24"/>
      <c r="M9" s="1"/>
      <c r="N9" s="1"/>
      <c r="O9" s="1"/>
      <c r="P9" s="1"/>
      <c r="Q9" s="114"/>
      <c r="R9" s="114"/>
      <c r="S9" s="114"/>
      <c r="T9" s="114"/>
      <c r="U9" s="114"/>
      <c r="V9" s="1"/>
      <c r="W9" s="83"/>
      <c r="X9" s="1"/>
      <c r="Y9" s="75"/>
      <c r="Z9" s="75"/>
      <c r="AA9" s="75"/>
      <c r="AB9" s="75"/>
      <c r="AC9" s="75"/>
      <c r="AD9" s="75"/>
    </row>
    <row r="10" spans="1:30" x14ac:dyDescent="0.25">
      <c r="A10" s="23"/>
      <c r="B10" s="83"/>
      <c r="C10" s="1"/>
      <c r="D10" s="83"/>
      <c r="E10" s="84"/>
      <c r="G10" s="1"/>
      <c r="H10" s="42"/>
      <c r="I10" s="1"/>
      <c r="J10" s="24"/>
      <c r="K10" s="24"/>
      <c r="L10" s="24"/>
      <c r="M10" s="1"/>
      <c r="N10" s="1"/>
      <c r="O10" s="1"/>
      <c r="P10" s="1"/>
      <c r="Q10" s="114"/>
      <c r="R10" s="114"/>
      <c r="S10" s="114"/>
      <c r="T10" s="114"/>
      <c r="U10" s="114"/>
      <c r="V10" s="1"/>
      <c r="W10" s="83"/>
      <c r="X10" s="1"/>
      <c r="Y10" s="75"/>
      <c r="Z10" s="75"/>
      <c r="AA10" s="75"/>
      <c r="AB10" s="75"/>
      <c r="AC10" s="75"/>
      <c r="AD10" s="75"/>
    </row>
    <row r="11" spans="1:30" x14ac:dyDescent="0.25">
      <c r="A11" s="23"/>
      <c r="B11" s="83"/>
      <c r="C11" s="1"/>
      <c r="D11" s="83"/>
      <c r="E11" s="84"/>
      <c r="G11" s="1"/>
      <c r="H11" s="42"/>
      <c r="I11" s="1"/>
      <c r="J11" s="24"/>
      <c r="K11" s="24"/>
      <c r="L11" s="24"/>
      <c r="M11" s="1"/>
      <c r="N11" s="1"/>
      <c r="O11" s="1"/>
      <c r="P11" s="1"/>
      <c r="Q11" s="114"/>
      <c r="R11" s="114"/>
      <c r="S11" s="114"/>
      <c r="T11" s="114"/>
      <c r="U11" s="114"/>
      <c r="V11" s="1"/>
      <c r="W11" s="83"/>
      <c r="X11" s="1"/>
      <c r="Y11" s="75"/>
      <c r="Z11" s="75"/>
      <c r="AA11" s="75"/>
      <c r="AB11" s="75"/>
      <c r="AC11" s="75"/>
      <c r="AD11" s="75"/>
    </row>
    <row r="12" spans="1:30" x14ac:dyDescent="0.25">
      <c r="A12" s="23"/>
      <c r="B12" s="83"/>
      <c r="C12" s="1"/>
      <c r="D12" s="83"/>
      <c r="E12" s="84"/>
      <c r="G12" s="1"/>
      <c r="H12" s="42"/>
      <c r="I12" s="1"/>
      <c r="J12" s="24"/>
      <c r="K12" s="24"/>
      <c r="L12" s="24"/>
      <c r="M12" s="1"/>
      <c r="N12" s="1"/>
      <c r="O12" s="1"/>
      <c r="P12" s="1"/>
      <c r="Q12" s="114"/>
      <c r="R12" s="114"/>
      <c r="S12" s="114"/>
      <c r="T12" s="114"/>
      <c r="U12" s="114"/>
      <c r="V12" s="1"/>
      <c r="W12" s="83"/>
      <c r="X12" s="1"/>
      <c r="Y12" s="75"/>
      <c r="Z12" s="75"/>
      <c r="AA12" s="75"/>
      <c r="AB12" s="75"/>
      <c r="AC12" s="75"/>
      <c r="AD12" s="75"/>
    </row>
    <row r="13" spans="1:30" x14ac:dyDescent="0.25">
      <c r="A13" s="23"/>
      <c r="B13" s="83"/>
      <c r="C13" s="1"/>
      <c r="D13" s="83"/>
      <c r="E13" s="84"/>
      <c r="G13" s="1"/>
      <c r="H13" s="42"/>
      <c r="I13" s="1"/>
      <c r="J13" s="24"/>
      <c r="K13" s="24"/>
      <c r="L13" s="24"/>
      <c r="M13" s="1"/>
      <c r="N13" s="1"/>
      <c r="O13" s="1"/>
      <c r="P13" s="1"/>
      <c r="Q13" s="114"/>
      <c r="R13" s="114"/>
      <c r="S13" s="114"/>
      <c r="T13" s="114"/>
      <c r="U13" s="114"/>
      <c r="V13" s="1"/>
      <c r="W13" s="83"/>
      <c r="X13" s="1"/>
      <c r="Y13" s="75"/>
      <c r="Z13" s="75"/>
      <c r="AA13" s="75"/>
      <c r="AB13" s="75"/>
      <c r="AC13" s="75"/>
      <c r="AD13" s="75"/>
    </row>
    <row r="14" spans="1:30" x14ac:dyDescent="0.25">
      <c r="A14" s="23"/>
      <c r="B14" s="83"/>
      <c r="C14" s="1"/>
      <c r="D14" s="83"/>
      <c r="E14" s="84"/>
      <c r="G14" s="1"/>
      <c r="H14" s="42"/>
      <c r="I14" s="1"/>
      <c r="J14" s="24"/>
      <c r="K14" s="24"/>
      <c r="L14" s="24"/>
      <c r="M14" s="1"/>
      <c r="N14" s="1"/>
      <c r="O14" s="1"/>
      <c r="P14" s="1"/>
      <c r="Q14" s="114"/>
      <c r="R14" s="114"/>
      <c r="S14" s="114"/>
      <c r="T14" s="114"/>
      <c r="U14" s="114"/>
      <c r="V14" s="1"/>
      <c r="W14" s="83"/>
      <c r="X14" s="1"/>
      <c r="Y14" s="75"/>
      <c r="Z14" s="75"/>
      <c r="AA14" s="75"/>
      <c r="AB14" s="75"/>
      <c r="AC14" s="75"/>
      <c r="AD14" s="75"/>
    </row>
    <row r="15" spans="1:30" x14ac:dyDescent="0.25">
      <c r="A15" s="23"/>
      <c r="B15" s="83"/>
      <c r="C15" s="1"/>
      <c r="D15" s="83"/>
      <c r="E15" s="84"/>
      <c r="G15" s="1"/>
      <c r="H15" s="42"/>
      <c r="I15" s="1"/>
      <c r="J15" s="24"/>
      <c r="K15" s="24"/>
      <c r="L15" s="24"/>
      <c r="M15" s="1"/>
      <c r="N15" s="1"/>
      <c r="O15" s="1"/>
      <c r="P15" s="1"/>
      <c r="Q15" s="114"/>
      <c r="R15" s="114"/>
      <c r="S15" s="114"/>
      <c r="T15" s="114"/>
      <c r="U15" s="114"/>
      <c r="V15" s="1"/>
      <c r="W15" s="83"/>
      <c r="X15" s="1"/>
      <c r="Y15" s="75"/>
      <c r="Z15" s="75"/>
      <c r="AA15" s="75"/>
      <c r="AB15" s="75"/>
      <c r="AC15" s="75"/>
      <c r="AD15" s="75"/>
    </row>
    <row r="16" spans="1:30" x14ac:dyDescent="0.25">
      <c r="A16" s="23"/>
      <c r="B16" s="83"/>
      <c r="C16" s="1"/>
      <c r="D16" s="83"/>
      <c r="E16" s="84"/>
      <c r="G16" s="1"/>
      <c r="H16" s="42"/>
      <c r="I16" s="1"/>
      <c r="J16" s="24"/>
      <c r="K16" s="24"/>
      <c r="L16" s="24"/>
      <c r="M16" s="1"/>
      <c r="N16" s="1"/>
      <c r="O16" s="1"/>
      <c r="P16" s="1"/>
      <c r="Q16" s="114"/>
      <c r="R16" s="114"/>
      <c r="S16" s="114"/>
      <c r="T16" s="114"/>
      <c r="U16" s="114"/>
      <c r="V16" s="1"/>
      <c r="W16" s="83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83"/>
      <c r="C17" s="1"/>
      <c r="D17" s="83"/>
      <c r="E17" s="84"/>
      <c r="G17" s="1"/>
      <c r="H17" s="42"/>
      <c r="I17" s="1"/>
      <c r="J17" s="24"/>
      <c r="K17" s="24"/>
      <c r="L17" s="24"/>
      <c r="M17" s="1"/>
      <c r="N17" s="1"/>
      <c r="O17" s="1"/>
      <c r="P17" s="1"/>
      <c r="Q17" s="114"/>
      <c r="R17" s="114"/>
      <c r="S17" s="114"/>
      <c r="T17" s="114"/>
      <c r="U17" s="114"/>
      <c r="V17" s="1"/>
      <c r="W17" s="83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83"/>
      <c r="C18" s="1"/>
      <c r="D18" s="83"/>
      <c r="E18" s="84"/>
      <c r="G18" s="1"/>
      <c r="H18" s="42"/>
      <c r="I18" s="1"/>
      <c r="J18" s="24"/>
      <c r="K18" s="24"/>
      <c r="L18" s="24"/>
      <c r="M18" s="1"/>
      <c r="N18" s="1"/>
      <c r="O18" s="1"/>
      <c r="P18" s="1"/>
      <c r="Q18" s="114"/>
      <c r="R18" s="114"/>
      <c r="S18" s="114"/>
      <c r="T18" s="114"/>
      <c r="U18" s="114"/>
      <c r="V18" s="1"/>
      <c r="W18" s="83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83"/>
      <c r="C19" s="1"/>
      <c r="D19" s="83"/>
      <c r="E19" s="84"/>
      <c r="G19" s="1"/>
      <c r="H19" s="42"/>
      <c r="I19" s="1"/>
      <c r="J19" s="24"/>
      <c r="K19" s="24"/>
      <c r="L19" s="24"/>
      <c r="M19" s="1"/>
      <c r="N19" s="1"/>
      <c r="O19" s="1"/>
      <c r="P19" s="1"/>
      <c r="Q19" s="114"/>
      <c r="R19" s="114"/>
      <c r="S19" s="114"/>
      <c r="T19" s="114"/>
      <c r="U19" s="114"/>
      <c r="V19" s="1"/>
      <c r="W19" s="83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83"/>
      <c r="C20" s="1"/>
      <c r="D20" s="83"/>
      <c r="E20" s="84"/>
      <c r="G20" s="1"/>
      <c r="H20" s="42"/>
      <c r="I20" s="1"/>
      <c r="J20" s="24"/>
      <c r="K20" s="24"/>
      <c r="L20" s="24"/>
      <c r="M20" s="1"/>
      <c r="N20" s="1"/>
      <c r="O20" s="1"/>
      <c r="P20" s="1"/>
      <c r="Q20" s="114"/>
      <c r="R20" s="114"/>
      <c r="S20" s="114"/>
      <c r="T20" s="114"/>
      <c r="U20" s="114"/>
      <c r="V20" s="1"/>
      <c r="W20" s="83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83"/>
      <c r="C21" s="1"/>
      <c r="D21" s="83"/>
      <c r="E21" s="84"/>
      <c r="G21" s="1"/>
      <c r="H21" s="42"/>
      <c r="I21" s="1"/>
      <c r="J21" s="24"/>
      <c r="K21" s="24"/>
      <c r="L21" s="24"/>
      <c r="M21" s="1"/>
      <c r="N21" s="1"/>
      <c r="O21" s="1"/>
      <c r="P21" s="1"/>
      <c r="Q21" s="114"/>
      <c r="R21" s="114"/>
      <c r="S21" s="114"/>
      <c r="T21" s="114"/>
      <c r="U21" s="114"/>
      <c r="V21" s="1"/>
      <c r="W21" s="83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83"/>
      <c r="C22" s="1"/>
      <c r="D22" s="83"/>
      <c r="E22" s="84"/>
      <c r="G22" s="1"/>
      <c r="H22" s="42"/>
      <c r="I22" s="1"/>
      <c r="J22" s="24"/>
      <c r="K22" s="24"/>
      <c r="L22" s="24"/>
      <c r="M22" s="1"/>
      <c r="N22" s="1"/>
      <c r="O22" s="1"/>
      <c r="P22" s="1"/>
      <c r="Q22" s="114"/>
      <c r="R22" s="114"/>
      <c r="S22" s="114"/>
      <c r="T22" s="114"/>
      <c r="U22" s="114"/>
      <c r="V22" s="1"/>
      <c r="W22" s="83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83"/>
      <c r="C23" s="1"/>
      <c r="D23" s="83"/>
      <c r="E23" s="84"/>
      <c r="G23" s="1"/>
      <c r="H23" s="42"/>
      <c r="I23" s="1"/>
      <c r="J23" s="24"/>
      <c r="K23" s="24"/>
      <c r="L23" s="24"/>
      <c r="M23" s="1"/>
      <c r="N23" s="1"/>
      <c r="O23" s="1"/>
      <c r="P23" s="1"/>
      <c r="Q23" s="114"/>
      <c r="R23" s="114"/>
      <c r="S23" s="114"/>
      <c r="T23" s="114"/>
      <c r="U23" s="114"/>
      <c r="V23" s="1"/>
      <c r="W23" s="83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83"/>
      <c r="C24" s="1"/>
      <c r="D24" s="83"/>
      <c r="E24" s="84"/>
      <c r="G24" s="1"/>
      <c r="H24" s="42"/>
      <c r="I24" s="1"/>
      <c r="J24" s="24"/>
      <c r="K24" s="24"/>
      <c r="L24" s="24"/>
      <c r="M24" s="1"/>
      <c r="N24" s="1"/>
      <c r="O24" s="1"/>
      <c r="P24" s="1"/>
      <c r="Q24" s="114"/>
      <c r="R24" s="114"/>
      <c r="S24" s="114"/>
      <c r="T24" s="114"/>
      <c r="U24" s="114"/>
      <c r="V24" s="1"/>
      <c r="W24" s="83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83"/>
      <c r="C25" s="1"/>
      <c r="D25" s="83"/>
      <c r="E25" s="84"/>
      <c r="G25" s="1"/>
      <c r="H25" s="42"/>
      <c r="I25" s="1"/>
      <c r="J25" s="24"/>
      <c r="K25" s="24"/>
      <c r="L25" s="24"/>
      <c r="M25" s="1"/>
      <c r="N25" s="1"/>
      <c r="O25" s="1"/>
      <c r="P25" s="1"/>
      <c r="Q25" s="114"/>
      <c r="R25" s="114"/>
      <c r="S25" s="114"/>
      <c r="T25" s="114"/>
      <c r="U25" s="114"/>
      <c r="V25" s="1"/>
      <c r="W25" s="83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83"/>
      <c r="C26" s="1"/>
      <c r="D26" s="83"/>
      <c r="E26" s="84"/>
      <c r="G26" s="1"/>
      <c r="H26" s="42"/>
      <c r="I26" s="1"/>
      <c r="J26" s="24"/>
      <c r="K26" s="24"/>
      <c r="L26" s="24"/>
      <c r="M26" s="1"/>
      <c r="N26" s="1"/>
      <c r="O26" s="1"/>
      <c r="P26" s="1"/>
      <c r="Q26" s="114"/>
      <c r="R26" s="114"/>
      <c r="S26" s="114"/>
      <c r="T26" s="114"/>
      <c r="U26" s="114"/>
      <c r="V26" s="1"/>
      <c r="W26" s="83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83"/>
      <c r="C27" s="1"/>
      <c r="D27" s="83"/>
      <c r="E27" s="84"/>
      <c r="G27" s="1"/>
      <c r="H27" s="42"/>
      <c r="I27" s="1"/>
      <c r="J27" s="24"/>
      <c r="K27" s="24"/>
      <c r="L27" s="24"/>
      <c r="M27" s="1"/>
      <c r="N27" s="1"/>
      <c r="O27" s="1"/>
      <c r="P27" s="1"/>
      <c r="Q27" s="114"/>
      <c r="R27" s="114"/>
      <c r="S27" s="114"/>
      <c r="T27" s="114"/>
      <c r="U27" s="114"/>
      <c r="V27" s="1"/>
      <c r="W27" s="83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83"/>
      <c r="C28" s="1"/>
      <c r="D28" s="83"/>
      <c r="E28" s="84"/>
      <c r="G28" s="1"/>
      <c r="H28" s="42"/>
      <c r="I28" s="1"/>
      <c r="J28" s="24"/>
      <c r="K28" s="24"/>
      <c r="L28" s="24"/>
      <c r="M28" s="1"/>
      <c r="N28" s="1"/>
      <c r="O28" s="1"/>
      <c r="P28" s="1"/>
      <c r="Q28" s="114"/>
      <c r="R28" s="114"/>
      <c r="S28" s="114"/>
      <c r="T28" s="114"/>
      <c r="U28" s="114"/>
      <c r="V28" s="1"/>
      <c r="W28" s="83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83"/>
      <c r="C29" s="1"/>
      <c r="D29" s="83"/>
      <c r="E29" s="84"/>
      <c r="G29" s="1"/>
      <c r="H29" s="42"/>
      <c r="I29" s="1"/>
      <c r="J29" s="24"/>
      <c r="K29" s="24"/>
      <c r="L29" s="24"/>
      <c r="M29" s="1"/>
      <c r="N29" s="1"/>
      <c r="O29" s="1"/>
      <c r="P29" s="1"/>
      <c r="Q29" s="114"/>
      <c r="R29" s="114"/>
      <c r="S29" s="114"/>
      <c r="T29" s="114"/>
      <c r="U29" s="114"/>
      <c r="V29" s="1"/>
      <c r="W29" s="83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83"/>
      <c r="C30" s="1"/>
      <c r="D30" s="83"/>
      <c r="E30" s="84"/>
      <c r="G30" s="1"/>
      <c r="H30" s="42"/>
      <c r="I30" s="1"/>
      <c r="J30" s="24"/>
      <c r="K30" s="24"/>
      <c r="L30" s="24"/>
      <c r="M30" s="1"/>
      <c r="N30" s="1"/>
      <c r="O30" s="1"/>
      <c r="P30" s="1"/>
      <c r="Q30" s="114"/>
      <c r="R30" s="114"/>
      <c r="S30" s="114"/>
      <c r="T30" s="114"/>
      <c r="U30" s="114"/>
      <c r="V30" s="1"/>
      <c r="W30" s="83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83"/>
      <c r="C31" s="1"/>
      <c r="D31" s="83"/>
      <c r="E31" s="84"/>
      <c r="G31" s="1"/>
      <c r="H31" s="42"/>
      <c r="I31" s="1"/>
      <c r="J31" s="24"/>
      <c r="K31" s="24"/>
      <c r="L31" s="24"/>
      <c r="M31" s="1"/>
      <c r="N31" s="1"/>
      <c r="O31" s="1"/>
      <c r="P31" s="1"/>
      <c r="Q31" s="114"/>
      <c r="R31" s="114"/>
      <c r="S31" s="114"/>
      <c r="T31" s="114"/>
      <c r="U31" s="114"/>
      <c r="V31" s="1"/>
      <c r="W31" s="83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83"/>
      <c r="C32" s="1"/>
      <c r="D32" s="83"/>
      <c r="E32" s="84"/>
      <c r="G32" s="1"/>
      <c r="H32" s="42"/>
      <c r="I32" s="1"/>
      <c r="J32" s="24"/>
      <c r="K32" s="24"/>
      <c r="L32" s="24"/>
      <c r="M32" s="1"/>
      <c r="N32" s="1"/>
      <c r="O32" s="1"/>
      <c r="P32" s="1"/>
      <c r="Q32" s="114"/>
      <c r="R32" s="114"/>
      <c r="S32" s="114"/>
      <c r="T32" s="114"/>
      <c r="U32" s="114"/>
      <c r="V32" s="1"/>
      <c r="W32" s="83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3"/>
      <c r="C33" s="1"/>
      <c r="D33" s="83"/>
      <c r="E33" s="84"/>
      <c r="G33" s="1"/>
      <c r="H33" s="42"/>
      <c r="I33" s="1"/>
      <c r="J33" s="24"/>
      <c r="K33" s="24"/>
      <c r="L33" s="24"/>
      <c r="M33" s="1"/>
      <c r="N33" s="1"/>
      <c r="O33" s="1"/>
      <c r="P33" s="1"/>
      <c r="Q33" s="114"/>
      <c r="R33" s="114"/>
      <c r="S33" s="114"/>
      <c r="T33" s="114"/>
      <c r="U33" s="114"/>
      <c r="V33" s="1"/>
      <c r="W33" s="83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3"/>
      <c r="C34" s="1"/>
      <c r="D34" s="83"/>
      <c r="E34" s="84"/>
      <c r="G34" s="1"/>
      <c r="H34" s="42"/>
      <c r="I34" s="1"/>
      <c r="J34" s="24"/>
      <c r="K34" s="24"/>
      <c r="L34" s="24"/>
      <c r="M34" s="1"/>
      <c r="N34" s="1"/>
      <c r="O34" s="1"/>
      <c r="P34" s="1"/>
      <c r="Q34" s="114"/>
      <c r="R34" s="114"/>
      <c r="S34" s="114"/>
      <c r="T34" s="114"/>
      <c r="U34" s="114"/>
      <c r="V34" s="1"/>
      <c r="W34" s="83"/>
      <c r="X34" s="1"/>
      <c r="Y34" s="75"/>
      <c r="Z34" s="75"/>
      <c r="AA34" s="75"/>
      <c r="AB34" s="75"/>
      <c r="AC34" s="75"/>
      <c r="AD34" s="75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2020-09-21T21:50:15Z</dcterms:modified>
</cp:coreProperties>
</file>