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2" i="1" l="1"/>
  <c r="J62" i="1"/>
  <c r="I62" i="1"/>
  <c r="H62" i="1"/>
  <c r="K59" i="1"/>
  <c r="J59" i="1"/>
  <c r="I59" i="1"/>
  <c r="H59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O9" i="2" l="1"/>
  <c r="N9" i="2"/>
  <c r="M9" i="2"/>
  <c r="L9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G12" i="2" l="1"/>
  <c r="E12" i="2"/>
  <c r="O10" i="2"/>
  <c r="F12" i="2"/>
  <c r="N10" i="2"/>
  <c r="L10" i="2"/>
  <c r="H12" i="2"/>
  <c r="M12" i="2" s="1"/>
  <c r="M10" i="2"/>
  <c r="I12" i="2"/>
  <c r="N12" i="2" l="1"/>
  <c r="L12" i="2"/>
</calcChain>
</file>

<file path=xl/sharedStrings.xml><?xml version="1.0" encoding="utf-8"?>
<sst xmlns="http://schemas.openxmlformats.org/spreadsheetml/2006/main" count="509" uniqueCount="272">
  <si>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</si>
  <si>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</si>
  <si>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</si>
  <si>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</si>
  <si>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</si>
  <si>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</si>
  <si>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</si>
  <si>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</si>
  <si>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</si>
  <si>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</si>
  <si>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</si>
  <si>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</si>
  <si>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</si>
  <si>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</si>
  <si>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</si>
  <si>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</si>
  <si>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</si>
  <si>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</si>
  <si>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</si>
  <si>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</si>
  <si>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</si>
  <si>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</si>
  <si>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</si>
  <si>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</si>
  <si>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</si>
  <si>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</si>
  <si>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</si>
  <si>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</si>
  <si>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</si>
  <si>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</si>
  <si>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</si>
  <si>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</si>
  <si>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</si>
  <si>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</si>
  <si>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</si>
  <si>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Jari Taipale</t>
  </si>
  <si>
    <t>3.</t>
  </si>
  <si>
    <t>Kiri</t>
  </si>
  <si>
    <t>1.</t>
  </si>
  <si>
    <t>2.</t>
  </si>
  <si>
    <t>9.</t>
  </si>
  <si>
    <t>KaMa</t>
  </si>
  <si>
    <t>10.</t>
  </si>
  <si>
    <t>8.</t>
  </si>
  <si>
    <t>7.</t>
  </si>
  <si>
    <t>14.</t>
  </si>
  <si>
    <t>IPV</t>
  </si>
  <si>
    <t>08.05. 1983  Kiri - SMJ  7-5</t>
  </si>
  <si>
    <t xml:space="preserve">  21 v   3 kk 16 pv</t>
  </si>
  <si>
    <t>11.05. 1983  SiiPo - Kiri  2-10</t>
  </si>
  <si>
    <t xml:space="preserve">  21 v   3 kk 19 pv</t>
  </si>
  <si>
    <t>5.  ottelu</t>
  </si>
  <si>
    <t>12.06. 1983  IPV - Kiri  5-9</t>
  </si>
  <si>
    <t>2.  ottelu</t>
  </si>
  <si>
    <t xml:space="preserve">  21 v   4 kk 21 pv</t>
  </si>
  <si>
    <t>Seurat</t>
  </si>
  <si>
    <t>HoNsU = Hongikon Nuorisoseuran Urheilijat  (1948), kasvattajaseura</t>
  </si>
  <si>
    <t>Kiri = Jyväskylän Kiri  (1930)</t>
  </si>
  <si>
    <t>IPV = Imatran Pallo-Veikot  (1955)</t>
  </si>
  <si>
    <t>ykkössarja</t>
  </si>
  <si>
    <t>Lohi</t>
  </si>
  <si>
    <t>KaMa = Kankaanpään Maila  (1958)</t>
  </si>
  <si>
    <t>12.</t>
  </si>
  <si>
    <t>Lohi = Jyväskylän Lohi  (1924)</t>
  </si>
  <si>
    <t>22.1.1962</t>
  </si>
  <si>
    <t>L+T</t>
  </si>
  <si>
    <t>4.</t>
  </si>
  <si>
    <t>6.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</si>
  <si>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</si>
  <si>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</si>
  <si>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</si>
  <si>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</si>
  <si>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</si>
  <si>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</si>
  <si>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</si>
  <si>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</si>
  <si>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</si>
  <si>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</si>
  <si>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</si>
  <si>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</si>
  <si>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</si>
  <si>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</si>
  <si>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 xml:space="preserve"> ITÄ - LÄNSI - KORTTI</t>
  </si>
  <si>
    <t>07.07. 1979  Lahti</t>
  </si>
  <si>
    <t xml:space="preserve">  5-9</t>
  </si>
  <si>
    <t>vai</t>
  </si>
  <si>
    <t>Reijo Salo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</si>
  <si>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</si>
  <si>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</si>
  <si>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</si>
  <si>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</si>
  <si>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</si>
  <si>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</si>
  <si>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</si>
  <si>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</si>
  <si>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</si>
  <si>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</si>
  <si>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</si>
  <si>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5.</t>
  </si>
  <si>
    <t>Mitalisarja  3.</t>
  </si>
  <si>
    <t>Mitalisarja  1.</t>
  </si>
  <si>
    <t>Mitalisarja  2.</t>
  </si>
  <si>
    <t>Loppusarja  1.</t>
  </si>
  <si>
    <t>0-2  AA</t>
  </si>
  <si>
    <t>0-3  SoJy</t>
  </si>
  <si>
    <t>0/2</t>
  </si>
  <si>
    <t xml:space="preserve">      Runkosarja TOP-30</t>
  </si>
  <si>
    <t>27.</t>
  </si>
  <si>
    <t>30.</t>
  </si>
  <si>
    <t>17.</t>
  </si>
  <si>
    <t>11.</t>
  </si>
  <si>
    <t>23.</t>
  </si>
  <si>
    <t>21.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</si>
  <si>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</si>
  <si>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</si>
  <si>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</si>
  <si>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</si>
  <si>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</si>
  <si>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</si>
  <si>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</si>
  <si>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</si>
  <si>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</si>
  <si>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</si>
  <si>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86.</t>
  </si>
  <si>
    <t>72.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</si>
  <si>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</si>
  <si>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</si>
  <si>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</si>
  <si>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</si>
  <si>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</si>
  <si>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</si>
  <si>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</si>
  <si>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190.</t>
  </si>
  <si>
    <t xml:space="preserve"> Lyöjätilasto</t>
  </si>
  <si>
    <t>195.</t>
  </si>
  <si>
    <t>158.</t>
  </si>
  <si>
    <t>99.</t>
  </si>
  <si>
    <t>93.</t>
  </si>
  <si>
    <t>78.</t>
  </si>
  <si>
    <t xml:space="preserve"> PLAY OFF,  KA / OTT</t>
  </si>
  <si>
    <t xml:space="preserve"> PLAY OFF, TASASATASET,  ka. / peli</t>
  </si>
  <si>
    <t>226.</t>
  </si>
  <si>
    <t>317.</t>
  </si>
  <si>
    <t>194.</t>
  </si>
  <si>
    <t>152.</t>
  </si>
  <si>
    <t>110.</t>
  </si>
  <si>
    <t>102.</t>
  </si>
  <si>
    <t>108.</t>
  </si>
  <si>
    <t>70.</t>
  </si>
  <si>
    <t>104.</t>
  </si>
  <si>
    <t>105.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</si>
  <si>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</si>
  <si>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</si>
  <si>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</si>
  <si>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</si>
  <si>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</si>
  <si>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</si>
  <si>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</si>
  <si>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</si>
  <si>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</si>
  <si>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</si>
  <si>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</si>
  <si>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</si>
  <si>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</si>
  <si>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</si>
  <si>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</si>
  <si>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</si>
  <si>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</si>
  <si>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</si>
  <si>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</si>
  <si>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</si>
  <si>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</si>
  <si>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</si>
  <si>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</si>
  <si>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</si>
  <si>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</si>
  <si>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</si>
  <si>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</si>
  <si>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</si>
  <si>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>179. ottelu</t>
  </si>
  <si>
    <t>126.   02.07. 1995  Kiri - SiiPe  1-2</t>
  </si>
  <si>
    <t>33 v   5 kk 10 pv</t>
  </si>
  <si>
    <t xml:space="preserve">  56.   30.05. 1993  Kiri - SMJ  8-8</t>
  </si>
  <si>
    <t>559.</t>
  </si>
  <si>
    <t>408.</t>
  </si>
  <si>
    <t>291.</t>
  </si>
  <si>
    <t>181.</t>
  </si>
  <si>
    <t>185.</t>
  </si>
  <si>
    <t>64.</t>
  </si>
  <si>
    <t>57.</t>
  </si>
  <si>
    <t>61.</t>
  </si>
  <si>
    <t>35.</t>
  </si>
  <si>
    <t>33.</t>
  </si>
  <si>
    <t>600.</t>
  </si>
  <si>
    <t>501.</t>
  </si>
  <si>
    <t>359.</t>
  </si>
  <si>
    <t>288.</t>
  </si>
  <si>
    <t>241.</t>
  </si>
  <si>
    <t>250.</t>
  </si>
  <si>
    <t>257.</t>
  </si>
  <si>
    <t>225.</t>
  </si>
  <si>
    <t>197.</t>
  </si>
  <si>
    <t>182.</t>
  </si>
  <si>
    <t>187.</t>
  </si>
  <si>
    <t>169.</t>
  </si>
  <si>
    <t>171.</t>
  </si>
  <si>
    <t>691.</t>
  </si>
  <si>
    <t>457.</t>
  </si>
  <si>
    <t>332.</t>
  </si>
  <si>
    <t>260.</t>
  </si>
  <si>
    <t>216.</t>
  </si>
  <si>
    <t>221.</t>
  </si>
  <si>
    <t>228.</t>
  </si>
  <si>
    <t>79.</t>
  </si>
  <si>
    <t>77.</t>
  </si>
  <si>
    <t>772.</t>
  </si>
  <si>
    <t>569.</t>
  </si>
  <si>
    <t>469.</t>
  </si>
  <si>
    <t>379.</t>
  </si>
  <si>
    <t>301.</t>
  </si>
  <si>
    <t>325.</t>
  </si>
  <si>
    <t>263.</t>
  </si>
  <si>
    <t>207.</t>
  </si>
  <si>
    <t>140.</t>
  </si>
  <si>
    <t>147.</t>
  </si>
  <si>
    <t>111.</t>
  </si>
  <si>
    <t>230.</t>
  </si>
  <si>
    <t>120.</t>
  </si>
  <si>
    <t>112.</t>
  </si>
  <si>
    <t>87.</t>
  </si>
  <si>
    <t>83.</t>
  </si>
  <si>
    <t>92.</t>
  </si>
  <si>
    <t>89.</t>
  </si>
  <si>
    <t>36.</t>
  </si>
  <si>
    <t>20.</t>
  </si>
  <si>
    <t>19.</t>
  </si>
  <si>
    <t>24.</t>
  </si>
  <si>
    <t>31.</t>
  </si>
  <si>
    <t>44.</t>
  </si>
  <si>
    <t>47.</t>
  </si>
  <si>
    <t>51.</t>
  </si>
  <si>
    <t>63.</t>
  </si>
  <si>
    <t>48.</t>
  </si>
  <si>
    <t>29.</t>
  </si>
  <si>
    <t>25.</t>
  </si>
  <si>
    <t>28.</t>
  </si>
  <si>
    <t>40.</t>
  </si>
  <si>
    <t>45.</t>
  </si>
  <si>
    <t>56.</t>
  </si>
  <si>
    <t>65.</t>
  </si>
  <si>
    <t>18.</t>
  </si>
  <si>
    <t>22.</t>
  </si>
  <si>
    <t>32.</t>
  </si>
  <si>
    <t>52.</t>
  </si>
  <si>
    <t>41.</t>
  </si>
  <si>
    <t>46.</t>
  </si>
  <si>
    <t>62.</t>
  </si>
  <si>
    <t>66.</t>
  </si>
  <si>
    <t>69.</t>
  </si>
  <si>
    <t>53.</t>
  </si>
  <si>
    <t>55.</t>
  </si>
  <si>
    <t>42.</t>
  </si>
  <si>
    <t>34.</t>
  </si>
  <si>
    <t>39.</t>
  </si>
  <si>
    <t>50.</t>
  </si>
  <si>
    <t>60.</t>
  </si>
  <si>
    <t>80.</t>
  </si>
  <si>
    <t>84.</t>
  </si>
  <si>
    <t xml:space="preserve"> KATSOJIA YLI 5000</t>
  </si>
  <si>
    <t>67.   19.06. 1983  Tahko - Kiri  9-5</t>
  </si>
  <si>
    <t>TOP-100     1945-2020</t>
  </si>
  <si>
    <t>91.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</si>
</sst>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4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9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7" borderId="2" xfId="2" applyNumberFormat="1" applyFont="1" applyFill="1" applyBorder="1" applyAlignment="1"/>
    <xf numFmtId="0" fontId="4" fillId="7" borderId="2" xfId="0" applyFont="1" applyFill="1" applyBorder="1"/>
    <xf numFmtId="0" fontId="4" fillId="2" borderId="9" xfId="0" applyFont="1" applyFill="1" applyBorder="1" applyAlignment="1">
      <alignment horizontal="center"/>
    </xf>
    <xf numFmtId="0" fontId="2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67" customWidth="1"/>
    <col min="3" max="3" width="6.140625" style="66" customWidth="1"/>
    <col min="4" max="4" width="8.57031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7109375" style="66" customWidth="1"/>
    <col min="34" max="34" width="13.42578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90" customWidth="1"/>
    <col min="45" max="16384" width="9.140625" style="90"/>
  </cols>
  <sheetData>
    <row r="1" spans="1:44" ht="17.25" customHeight="1" x14ac:dyDescent="0.25">
      <c r="A1" s="94"/>
      <c r="B1" s="2" t="s">
        <v>35</v>
      </c>
      <c r="C1" s="3"/>
      <c r="D1" s="4"/>
      <c r="E1" s="5" t="s">
        <v>64</v>
      </c>
      <c r="F1" s="6"/>
      <c r="G1" s="82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97" customFormat="1" ht="15" customHeight="1" x14ac:dyDescent="0.25">
      <c r="A2" s="9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113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96" t="s">
        <v>89</v>
      </c>
      <c r="AP2" s="14"/>
      <c r="AQ2" s="15"/>
      <c r="AR2" s="46"/>
    </row>
    <row r="3" spans="1:44" s="97" customFormat="1" ht="15" customHeight="1" x14ac:dyDescent="0.25">
      <c r="A3" s="9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65</v>
      </c>
      <c r="AE3" s="18" t="s">
        <v>17</v>
      </c>
      <c r="AF3" s="23"/>
      <c r="AG3" s="18" t="s">
        <v>90</v>
      </c>
      <c r="AH3" s="18" t="s">
        <v>91</v>
      </c>
      <c r="AI3" s="15" t="s">
        <v>92</v>
      </c>
      <c r="AJ3" s="18" t="s">
        <v>93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6"/>
    </row>
    <row r="4" spans="1:44" s="97" customFormat="1" ht="15" customHeight="1" x14ac:dyDescent="0.25">
      <c r="A4" s="95"/>
      <c r="B4" s="24">
        <v>1983</v>
      </c>
      <c r="C4" s="24" t="s">
        <v>36</v>
      </c>
      <c r="D4" s="25" t="s">
        <v>37</v>
      </c>
      <c r="E4" s="24">
        <v>16</v>
      </c>
      <c r="F4" s="24">
        <v>2</v>
      </c>
      <c r="G4" s="24">
        <v>12</v>
      </c>
      <c r="H4" s="24">
        <v>5</v>
      </c>
      <c r="I4" s="24">
        <v>66</v>
      </c>
      <c r="J4" s="24">
        <v>7</v>
      </c>
      <c r="K4" s="24">
        <v>20</v>
      </c>
      <c r="L4" s="24">
        <v>25</v>
      </c>
      <c r="M4" s="24">
        <v>14</v>
      </c>
      <c r="N4" s="26">
        <v>0.55000000000000004</v>
      </c>
      <c r="O4" s="27"/>
      <c r="P4" s="18"/>
      <c r="Q4" s="18"/>
      <c r="R4" s="18"/>
      <c r="S4" s="18"/>
      <c r="T4" s="23"/>
      <c r="U4" s="24">
        <v>6</v>
      </c>
      <c r="V4" s="24">
        <v>1</v>
      </c>
      <c r="W4" s="28">
        <v>5</v>
      </c>
      <c r="X4" s="24">
        <v>2</v>
      </c>
      <c r="Y4" s="24">
        <v>24</v>
      </c>
      <c r="Z4" s="98">
        <v>0.5</v>
      </c>
      <c r="AA4" s="23"/>
      <c r="AB4" s="18" t="s">
        <v>40</v>
      </c>
      <c r="AC4" s="18"/>
      <c r="AD4" s="18"/>
      <c r="AE4" s="18"/>
      <c r="AF4" s="23"/>
      <c r="AG4" s="38" t="s">
        <v>99</v>
      </c>
      <c r="AH4" s="38"/>
      <c r="AI4" s="38"/>
      <c r="AJ4" s="38"/>
      <c r="AK4" s="23"/>
      <c r="AL4" s="24"/>
      <c r="AM4" s="24"/>
      <c r="AN4" s="24"/>
      <c r="AO4" s="24"/>
      <c r="AP4" s="24"/>
      <c r="AQ4" s="24">
        <v>1</v>
      </c>
      <c r="AR4" s="46"/>
    </row>
    <row r="5" spans="1:44" s="97" customFormat="1" ht="15" customHeight="1" x14ac:dyDescent="0.25">
      <c r="A5" s="95"/>
      <c r="B5" s="24">
        <v>1984</v>
      </c>
      <c r="C5" s="24" t="s">
        <v>38</v>
      </c>
      <c r="D5" s="25" t="s">
        <v>37</v>
      </c>
      <c r="E5" s="24">
        <v>21</v>
      </c>
      <c r="F5" s="24">
        <v>0</v>
      </c>
      <c r="G5" s="24">
        <v>17</v>
      </c>
      <c r="H5" s="24">
        <v>19</v>
      </c>
      <c r="I5" s="24">
        <v>99</v>
      </c>
      <c r="J5" s="24">
        <v>23</v>
      </c>
      <c r="K5" s="24">
        <v>26</v>
      </c>
      <c r="L5" s="24">
        <v>33</v>
      </c>
      <c r="M5" s="24">
        <v>17</v>
      </c>
      <c r="N5" s="26">
        <v>0.61899999999999999</v>
      </c>
      <c r="O5" s="27"/>
      <c r="P5" s="18"/>
      <c r="Q5" s="18" t="s">
        <v>107</v>
      </c>
      <c r="R5" s="18" t="s">
        <v>108</v>
      </c>
      <c r="S5" s="18"/>
      <c r="T5" s="23"/>
      <c r="U5" s="24">
        <v>4</v>
      </c>
      <c r="V5" s="24">
        <v>1</v>
      </c>
      <c r="W5" s="28">
        <v>5</v>
      </c>
      <c r="X5" s="24">
        <v>4</v>
      </c>
      <c r="Y5" s="24">
        <v>27</v>
      </c>
      <c r="Z5" s="98">
        <v>0.75</v>
      </c>
      <c r="AA5" s="23"/>
      <c r="AB5" s="18" t="s">
        <v>43</v>
      </c>
      <c r="AC5" s="18"/>
      <c r="AD5" s="18" t="s">
        <v>43</v>
      </c>
      <c r="AE5" s="18"/>
      <c r="AF5" s="23"/>
      <c r="AG5" s="38" t="s">
        <v>100</v>
      </c>
      <c r="AH5" s="38"/>
      <c r="AI5" s="38"/>
      <c r="AJ5" s="38"/>
      <c r="AK5" s="23"/>
      <c r="AL5" s="24"/>
      <c r="AM5" s="24"/>
      <c r="AN5" s="24"/>
      <c r="AO5" s="24">
        <v>1</v>
      </c>
      <c r="AP5" s="24"/>
      <c r="AQ5" s="24"/>
      <c r="AR5" s="46"/>
    </row>
    <row r="6" spans="1:44" s="97" customFormat="1" ht="15" customHeight="1" x14ac:dyDescent="0.25">
      <c r="A6" s="95"/>
      <c r="B6" s="24">
        <v>1985</v>
      </c>
      <c r="C6" s="24" t="s">
        <v>39</v>
      </c>
      <c r="D6" s="25" t="s">
        <v>37</v>
      </c>
      <c r="E6" s="24">
        <v>19</v>
      </c>
      <c r="F6" s="24">
        <v>2</v>
      </c>
      <c r="G6" s="24">
        <v>20</v>
      </c>
      <c r="H6" s="24">
        <v>22</v>
      </c>
      <c r="I6" s="24">
        <v>91</v>
      </c>
      <c r="J6" s="24">
        <v>18</v>
      </c>
      <c r="K6" s="24">
        <v>23</v>
      </c>
      <c r="L6" s="24">
        <v>28</v>
      </c>
      <c r="M6" s="24">
        <v>22</v>
      </c>
      <c r="N6" s="26">
        <v>0.61499999999999999</v>
      </c>
      <c r="O6" s="27"/>
      <c r="P6" s="18" t="s">
        <v>109</v>
      </c>
      <c r="Q6" s="18" t="s">
        <v>109</v>
      </c>
      <c r="R6" s="18" t="s">
        <v>62</v>
      </c>
      <c r="S6" s="18"/>
      <c r="T6" s="23"/>
      <c r="U6" s="30">
        <v>6</v>
      </c>
      <c r="V6" s="30">
        <v>1</v>
      </c>
      <c r="W6" s="31">
        <v>5</v>
      </c>
      <c r="X6" s="30">
        <v>7</v>
      </c>
      <c r="Y6" s="30">
        <v>35</v>
      </c>
      <c r="Z6" s="98">
        <v>0.67300000000000004</v>
      </c>
      <c r="AA6" s="23"/>
      <c r="AB6" s="18" t="s">
        <v>44</v>
      </c>
      <c r="AC6" s="18" t="s">
        <v>44</v>
      </c>
      <c r="AD6" s="18" t="s">
        <v>98</v>
      </c>
      <c r="AE6" s="18" t="s">
        <v>44</v>
      </c>
      <c r="AF6" s="23"/>
      <c r="AG6" s="38" t="s">
        <v>101</v>
      </c>
      <c r="AH6" s="38"/>
      <c r="AI6" s="38"/>
      <c r="AJ6" s="38"/>
      <c r="AK6" s="23"/>
      <c r="AL6" s="24"/>
      <c r="AM6" s="24"/>
      <c r="AN6" s="24"/>
      <c r="AO6" s="24"/>
      <c r="AP6" s="24">
        <v>1</v>
      </c>
      <c r="AQ6" s="24"/>
      <c r="AR6" s="46"/>
    </row>
    <row r="7" spans="1:44" s="97" customFormat="1" ht="15" customHeight="1" x14ac:dyDescent="0.25">
      <c r="A7" s="95"/>
      <c r="B7" s="24">
        <v>1986</v>
      </c>
      <c r="C7" s="24" t="s">
        <v>36</v>
      </c>
      <c r="D7" s="25" t="s">
        <v>37</v>
      </c>
      <c r="E7" s="24">
        <v>20</v>
      </c>
      <c r="F7" s="24">
        <v>0</v>
      </c>
      <c r="G7" s="24">
        <v>18</v>
      </c>
      <c r="H7" s="24">
        <v>17</v>
      </c>
      <c r="I7" s="24">
        <v>91</v>
      </c>
      <c r="J7" s="24">
        <v>16</v>
      </c>
      <c r="K7" s="24">
        <v>26</v>
      </c>
      <c r="L7" s="24">
        <v>31</v>
      </c>
      <c r="M7" s="24">
        <v>18</v>
      </c>
      <c r="N7" s="26">
        <v>0.59499999999999997</v>
      </c>
      <c r="O7" s="27"/>
      <c r="P7" s="18"/>
      <c r="Q7" s="18"/>
      <c r="R7" s="18"/>
      <c r="S7" s="18"/>
      <c r="T7" s="23"/>
      <c r="U7" s="24">
        <v>5</v>
      </c>
      <c r="V7" s="24">
        <v>0</v>
      </c>
      <c r="W7" s="28">
        <v>3</v>
      </c>
      <c r="X7" s="24">
        <v>4</v>
      </c>
      <c r="Y7" s="24">
        <v>12</v>
      </c>
      <c r="Z7" s="98">
        <v>0.42899999999999999</v>
      </c>
      <c r="AA7" s="23"/>
      <c r="AB7" s="18"/>
      <c r="AC7" s="18"/>
      <c r="AD7" s="18"/>
      <c r="AE7" s="18"/>
      <c r="AF7" s="23"/>
      <c r="AG7" s="38" t="s">
        <v>102</v>
      </c>
      <c r="AH7" s="38"/>
      <c r="AI7" s="38"/>
      <c r="AJ7" s="38"/>
      <c r="AK7" s="23"/>
      <c r="AL7" s="24"/>
      <c r="AM7" s="24"/>
      <c r="AN7" s="24"/>
      <c r="AO7" s="24"/>
      <c r="AP7" s="24"/>
      <c r="AQ7" s="24">
        <v>1</v>
      </c>
      <c r="AR7" s="46"/>
    </row>
    <row r="8" spans="1:44" s="97" customFormat="1" ht="15" customHeight="1" x14ac:dyDescent="0.25">
      <c r="A8" s="95"/>
      <c r="B8" s="24">
        <v>1987</v>
      </c>
      <c r="C8" s="24" t="s">
        <v>40</v>
      </c>
      <c r="D8" s="25" t="s">
        <v>41</v>
      </c>
      <c r="E8" s="24">
        <v>18</v>
      </c>
      <c r="F8" s="24">
        <v>2</v>
      </c>
      <c r="G8" s="24">
        <v>20</v>
      </c>
      <c r="H8" s="24">
        <v>14</v>
      </c>
      <c r="I8" s="24">
        <v>76</v>
      </c>
      <c r="J8" s="24">
        <v>11</v>
      </c>
      <c r="K8" s="24">
        <v>15</v>
      </c>
      <c r="L8" s="24">
        <v>28</v>
      </c>
      <c r="M8" s="24">
        <v>22</v>
      </c>
      <c r="N8" s="26">
        <v>0.53200000000000003</v>
      </c>
      <c r="O8" s="27"/>
      <c r="P8" s="18" t="s">
        <v>110</v>
      </c>
      <c r="Q8" s="18"/>
      <c r="R8" s="18" t="s">
        <v>111</v>
      </c>
      <c r="S8" s="18"/>
      <c r="T8" s="23"/>
      <c r="U8" s="24"/>
      <c r="V8" s="24"/>
      <c r="W8" s="24"/>
      <c r="X8" s="24"/>
      <c r="Y8" s="24"/>
      <c r="Z8" s="98"/>
      <c r="AA8" s="23"/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24"/>
      <c r="AM8" s="24"/>
      <c r="AN8" s="24"/>
      <c r="AO8" s="24"/>
      <c r="AP8" s="24"/>
      <c r="AQ8" s="24"/>
      <c r="AR8" s="46"/>
    </row>
    <row r="9" spans="1:44" s="97" customFormat="1" ht="15" customHeight="1" x14ac:dyDescent="0.25">
      <c r="A9" s="95"/>
      <c r="B9" s="32">
        <v>1988</v>
      </c>
      <c r="C9" s="32" t="s">
        <v>44</v>
      </c>
      <c r="D9" s="33" t="s">
        <v>60</v>
      </c>
      <c r="E9" s="32"/>
      <c r="F9" s="34" t="s">
        <v>59</v>
      </c>
      <c r="G9" s="35"/>
      <c r="H9" s="36"/>
      <c r="I9" s="32"/>
      <c r="J9" s="32"/>
      <c r="K9" s="32"/>
      <c r="L9" s="32"/>
      <c r="M9" s="32"/>
      <c r="N9" s="37"/>
      <c r="O9" s="27"/>
      <c r="P9" s="18"/>
      <c r="Q9" s="18"/>
      <c r="R9" s="18"/>
      <c r="S9" s="18"/>
      <c r="T9" s="23"/>
      <c r="U9" s="24"/>
      <c r="V9" s="24"/>
      <c r="W9" s="24"/>
      <c r="X9" s="24"/>
      <c r="Y9" s="24"/>
      <c r="Z9" s="98"/>
      <c r="AA9" s="23"/>
      <c r="AB9" s="18"/>
      <c r="AC9" s="18"/>
      <c r="AD9" s="18"/>
      <c r="AE9" s="18"/>
      <c r="AF9" s="23"/>
      <c r="AG9" s="38"/>
      <c r="AH9" s="38"/>
      <c r="AI9" s="38"/>
      <c r="AJ9" s="38"/>
      <c r="AK9" s="23"/>
      <c r="AL9" s="24"/>
      <c r="AM9" s="24"/>
      <c r="AN9" s="24"/>
      <c r="AO9" s="24"/>
      <c r="AP9" s="24"/>
      <c r="AQ9" s="24"/>
      <c r="AR9" s="46"/>
    </row>
    <row r="10" spans="1:44" s="97" customFormat="1" ht="15" customHeight="1" x14ac:dyDescent="0.25">
      <c r="A10" s="95"/>
      <c r="B10" s="32">
        <v>1989</v>
      </c>
      <c r="C10" s="32" t="s">
        <v>62</v>
      </c>
      <c r="D10" s="33" t="s">
        <v>60</v>
      </c>
      <c r="E10" s="32"/>
      <c r="F10" s="34" t="s">
        <v>59</v>
      </c>
      <c r="G10" s="35"/>
      <c r="H10" s="36"/>
      <c r="I10" s="32"/>
      <c r="J10" s="32"/>
      <c r="K10" s="32"/>
      <c r="L10" s="32"/>
      <c r="M10" s="32"/>
      <c r="N10" s="37"/>
      <c r="O10" s="27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98"/>
      <c r="AA10" s="23"/>
      <c r="AB10" s="18"/>
      <c r="AC10" s="18"/>
      <c r="AD10" s="18"/>
      <c r="AE10" s="18"/>
      <c r="AF10" s="23"/>
      <c r="AG10" s="38"/>
      <c r="AH10" s="38"/>
      <c r="AI10" s="38"/>
      <c r="AJ10" s="38"/>
      <c r="AK10" s="23"/>
      <c r="AL10" s="24"/>
      <c r="AM10" s="24"/>
      <c r="AN10" s="24"/>
      <c r="AO10" s="24"/>
      <c r="AP10" s="24"/>
      <c r="AQ10" s="24"/>
      <c r="AR10" s="46"/>
    </row>
    <row r="11" spans="1:44" s="97" customFormat="1" ht="15" customHeight="1" x14ac:dyDescent="0.25">
      <c r="A11" s="95"/>
      <c r="B11" s="24">
        <v>1990</v>
      </c>
      <c r="C11" s="24" t="s">
        <v>42</v>
      </c>
      <c r="D11" s="25" t="s">
        <v>37</v>
      </c>
      <c r="E11" s="24">
        <v>26</v>
      </c>
      <c r="F11" s="24">
        <v>1</v>
      </c>
      <c r="G11" s="24">
        <v>18</v>
      </c>
      <c r="H11" s="24">
        <v>14</v>
      </c>
      <c r="I11" s="24">
        <v>93</v>
      </c>
      <c r="J11" s="24">
        <v>14</v>
      </c>
      <c r="K11" s="24">
        <v>30</v>
      </c>
      <c r="L11" s="24">
        <v>30</v>
      </c>
      <c r="M11" s="24">
        <v>19</v>
      </c>
      <c r="N11" s="26">
        <v>0.52500000000000002</v>
      </c>
      <c r="O11" s="27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98"/>
      <c r="AA11" s="23"/>
      <c r="AB11" s="18"/>
      <c r="AC11" s="18"/>
      <c r="AD11" s="18"/>
      <c r="AE11" s="18"/>
      <c r="AF11" s="23"/>
      <c r="AG11" s="38"/>
      <c r="AH11" s="38"/>
      <c r="AI11" s="38"/>
      <c r="AJ11" s="38"/>
      <c r="AK11" s="23"/>
      <c r="AL11" s="24"/>
      <c r="AM11" s="24"/>
      <c r="AN11" s="24"/>
      <c r="AO11" s="24"/>
      <c r="AP11" s="24"/>
      <c r="AQ11" s="24"/>
      <c r="AR11" s="46"/>
    </row>
    <row r="12" spans="1:44" s="97" customFormat="1" ht="15" customHeight="1" x14ac:dyDescent="0.25">
      <c r="A12" s="95"/>
      <c r="B12" s="24">
        <v>1991</v>
      </c>
      <c r="C12" s="24" t="s">
        <v>43</v>
      </c>
      <c r="D12" s="25" t="s">
        <v>37</v>
      </c>
      <c r="E12" s="24">
        <v>25</v>
      </c>
      <c r="F12" s="24">
        <v>4</v>
      </c>
      <c r="G12" s="24">
        <v>26</v>
      </c>
      <c r="H12" s="24">
        <v>15</v>
      </c>
      <c r="I12" s="24">
        <v>99</v>
      </c>
      <c r="J12" s="24">
        <v>17</v>
      </c>
      <c r="K12" s="24">
        <v>31</v>
      </c>
      <c r="L12" s="24">
        <v>21</v>
      </c>
      <c r="M12" s="24">
        <v>30</v>
      </c>
      <c r="N12" s="26">
        <v>0.51</v>
      </c>
      <c r="O12" s="27"/>
      <c r="P12" s="18" t="s">
        <v>45</v>
      </c>
      <c r="Q12" s="18"/>
      <c r="R12" s="18" t="s">
        <v>111</v>
      </c>
      <c r="S12" s="18"/>
      <c r="T12" s="23"/>
      <c r="U12" s="24"/>
      <c r="V12" s="24"/>
      <c r="W12" s="24"/>
      <c r="X12" s="24"/>
      <c r="Y12" s="24"/>
      <c r="Z12" s="98"/>
      <c r="AA12" s="23"/>
      <c r="AB12" s="18"/>
      <c r="AC12" s="18"/>
      <c r="AD12" s="18"/>
      <c r="AE12" s="18"/>
      <c r="AF12" s="23"/>
      <c r="AG12" s="38"/>
      <c r="AH12" s="38"/>
      <c r="AI12" s="38"/>
      <c r="AJ12" s="38"/>
      <c r="AK12" s="23"/>
      <c r="AL12" s="24"/>
      <c r="AM12" s="24"/>
      <c r="AN12" s="24"/>
      <c r="AO12" s="24"/>
      <c r="AP12" s="24"/>
      <c r="AQ12" s="24"/>
      <c r="AR12" s="46"/>
    </row>
    <row r="13" spans="1:44" s="97" customFormat="1" ht="15" customHeight="1" x14ac:dyDescent="0.25">
      <c r="A13" s="95"/>
      <c r="B13" s="24">
        <v>1992</v>
      </c>
      <c r="C13" s="24" t="s">
        <v>44</v>
      </c>
      <c r="D13" s="25" t="s">
        <v>37</v>
      </c>
      <c r="E13" s="24">
        <v>26</v>
      </c>
      <c r="F13" s="24">
        <v>3</v>
      </c>
      <c r="G13" s="24">
        <v>40</v>
      </c>
      <c r="H13" s="24">
        <v>9</v>
      </c>
      <c r="I13" s="24">
        <v>64</v>
      </c>
      <c r="J13" s="24">
        <v>2</v>
      </c>
      <c r="K13" s="24">
        <v>4</v>
      </c>
      <c r="L13" s="24">
        <v>15</v>
      </c>
      <c r="M13" s="24">
        <v>43</v>
      </c>
      <c r="N13" s="26">
        <v>0.438</v>
      </c>
      <c r="O13" s="27"/>
      <c r="P13" s="18" t="s">
        <v>67</v>
      </c>
      <c r="Q13" s="18"/>
      <c r="R13" s="18" t="s">
        <v>112</v>
      </c>
      <c r="S13" s="18"/>
      <c r="T13" s="23"/>
      <c r="U13" s="24">
        <v>2</v>
      </c>
      <c r="V13" s="24">
        <v>0</v>
      </c>
      <c r="W13" s="24">
        <v>0</v>
      </c>
      <c r="X13" s="24">
        <v>0</v>
      </c>
      <c r="Y13" s="24">
        <v>1</v>
      </c>
      <c r="Z13" s="98">
        <v>0.111</v>
      </c>
      <c r="AA13" s="23"/>
      <c r="AB13" s="18"/>
      <c r="AC13" s="18"/>
      <c r="AD13" s="18"/>
      <c r="AE13" s="18"/>
      <c r="AF13" s="23"/>
      <c r="AG13" s="38" t="s">
        <v>103</v>
      </c>
      <c r="AH13" s="38"/>
      <c r="AI13" s="38"/>
      <c r="AJ13" s="38"/>
      <c r="AK13" s="23"/>
      <c r="AL13" s="24"/>
      <c r="AM13" s="24"/>
      <c r="AN13" s="24"/>
      <c r="AO13" s="24"/>
      <c r="AP13" s="24"/>
      <c r="AQ13" s="24"/>
      <c r="AR13" s="46"/>
    </row>
    <row r="14" spans="1:44" s="97" customFormat="1" ht="15" customHeight="1" x14ac:dyDescent="0.25">
      <c r="A14" s="95"/>
      <c r="B14" s="24">
        <v>1993</v>
      </c>
      <c r="C14" s="24" t="s">
        <v>42</v>
      </c>
      <c r="D14" s="25" t="s">
        <v>37</v>
      </c>
      <c r="E14" s="24">
        <v>13</v>
      </c>
      <c r="F14" s="24">
        <v>1</v>
      </c>
      <c r="G14" s="24">
        <v>20</v>
      </c>
      <c r="H14" s="24">
        <v>6</v>
      </c>
      <c r="I14" s="24">
        <v>60</v>
      </c>
      <c r="J14" s="24">
        <v>3</v>
      </c>
      <c r="K14" s="24">
        <v>12</v>
      </c>
      <c r="L14" s="24">
        <v>24</v>
      </c>
      <c r="M14" s="24">
        <v>21</v>
      </c>
      <c r="N14" s="26">
        <v>0.55600000000000005</v>
      </c>
      <c r="O14" s="27"/>
      <c r="P14" s="18"/>
      <c r="Q14" s="18"/>
      <c r="R14" s="18"/>
      <c r="S14" s="18"/>
      <c r="T14" s="23"/>
      <c r="U14" s="24"/>
      <c r="V14" s="38"/>
      <c r="W14" s="24"/>
      <c r="X14" s="24"/>
      <c r="Y14" s="24"/>
      <c r="Z14" s="98"/>
      <c r="AA14" s="23"/>
      <c r="AB14" s="18"/>
      <c r="AC14" s="18"/>
      <c r="AD14" s="18"/>
      <c r="AE14" s="18"/>
      <c r="AF14" s="23"/>
      <c r="AG14" s="38"/>
      <c r="AH14" s="38"/>
      <c r="AI14" s="38"/>
      <c r="AJ14" s="38"/>
      <c r="AK14" s="23"/>
      <c r="AL14" s="24"/>
      <c r="AM14" s="24"/>
      <c r="AN14" s="24"/>
      <c r="AO14" s="24"/>
      <c r="AP14" s="24"/>
      <c r="AQ14" s="24"/>
      <c r="AR14" s="46"/>
    </row>
    <row r="15" spans="1:44" s="97" customFormat="1" ht="15" customHeight="1" x14ac:dyDescent="0.25">
      <c r="A15" s="95"/>
      <c r="B15" s="24">
        <v>1994</v>
      </c>
      <c r="C15" s="24"/>
      <c r="D15" s="25"/>
      <c r="E15" s="24"/>
      <c r="F15" s="24"/>
      <c r="G15" s="24"/>
      <c r="H15" s="24"/>
      <c r="I15" s="24"/>
      <c r="J15" s="24"/>
      <c r="K15" s="24"/>
      <c r="L15" s="24"/>
      <c r="M15" s="24"/>
      <c r="N15" s="26"/>
      <c r="O15" s="27"/>
      <c r="P15" s="18"/>
      <c r="Q15" s="18"/>
      <c r="R15" s="18"/>
      <c r="S15" s="18"/>
      <c r="T15" s="23"/>
      <c r="U15" s="24"/>
      <c r="V15" s="38"/>
      <c r="W15" s="24"/>
      <c r="X15" s="24"/>
      <c r="Y15" s="24"/>
      <c r="Z15" s="98"/>
      <c r="AA15" s="23"/>
      <c r="AB15" s="18"/>
      <c r="AC15" s="18"/>
      <c r="AD15" s="18"/>
      <c r="AE15" s="18"/>
      <c r="AF15" s="23"/>
      <c r="AG15" s="38"/>
      <c r="AH15" s="38"/>
      <c r="AI15" s="38"/>
      <c r="AJ15" s="38"/>
      <c r="AK15" s="23"/>
      <c r="AL15" s="24"/>
      <c r="AM15" s="24"/>
      <c r="AN15" s="24"/>
      <c r="AO15" s="24"/>
      <c r="AP15" s="24"/>
      <c r="AQ15" s="24"/>
      <c r="AR15" s="46"/>
    </row>
    <row r="16" spans="1:44" s="97" customFormat="1" ht="15" customHeight="1" x14ac:dyDescent="0.25">
      <c r="A16" s="95"/>
      <c r="B16" s="24">
        <v>1995</v>
      </c>
      <c r="C16" s="24" t="s">
        <v>44</v>
      </c>
      <c r="D16" s="25" t="s">
        <v>37</v>
      </c>
      <c r="E16" s="24">
        <v>28</v>
      </c>
      <c r="F16" s="24">
        <v>2</v>
      </c>
      <c r="G16" s="24">
        <v>44</v>
      </c>
      <c r="H16" s="24">
        <v>11</v>
      </c>
      <c r="I16" s="24">
        <v>82</v>
      </c>
      <c r="J16" s="24">
        <v>0</v>
      </c>
      <c r="K16" s="24">
        <v>5</v>
      </c>
      <c r="L16" s="24">
        <v>31</v>
      </c>
      <c r="M16" s="24">
        <v>46</v>
      </c>
      <c r="N16" s="26">
        <v>0.41199999999999998</v>
      </c>
      <c r="O16" s="27"/>
      <c r="P16" s="18" t="s">
        <v>66</v>
      </c>
      <c r="Q16" s="18"/>
      <c r="R16" s="18" t="s">
        <v>110</v>
      </c>
      <c r="S16" s="18"/>
      <c r="T16" s="23"/>
      <c r="U16" s="24">
        <v>2</v>
      </c>
      <c r="V16" s="24">
        <v>0</v>
      </c>
      <c r="W16" s="28">
        <v>0</v>
      </c>
      <c r="X16" s="24">
        <v>0</v>
      </c>
      <c r="Y16" s="24">
        <v>2</v>
      </c>
      <c r="Z16" s="98">
        <v>0.154</v>
      </c>
      <c r="AA16" s="23"/>
      <c r="AB16" s="18"/>
      <c r="AC16" s="18"/>
      <c r="AD16" s="18"/>
      <c r="AE16" s="18"/>
      <c r="AF16" s="23"/>
      <c r="AG16" s="38" t="s">
        <v>104</v>
      </c>
      <c r="AH16" s="38"/>
      <c r="AI16" s="38"/>
      <c r="AJ16" s="38"/>
      <c r="AK16" s="23"/>
      <c r="AL16" s="24"/>
      <c r="AM16" s="24"/>
      <c r="AN16" s="24"/>
      <c r="AO16" s="24"/>
      <c r="AP16" s="24"/>
      <c r="AQ16" s="24"/>
      <c r="AR16" s="46"/>
    </row>
    <row r="17" spans="1:45" s="97" customFormat="1" ht="15" customHeight="1" x14ac:dyDescent="0.25">
      <c r="A17" s="95"/>
      <c r="B17" s="24">
        <v>1996</v>
      </c>
      <c r="C17" s="24" t="s">
        <v>45</v>
      </c>
      <c r="D17" s="25" t="s">
        <v>46</v>
      </c>
      <c r="E17" s="24">
        <v>13</v>
      </c>
      <c r="F17" s="24">
        <v>1</v>
      </c>
      <c r="G17" s="24">
        <v>8</v>
      </c>
      <c r="H17" s="24">
        <v>2</v>
      </c>
      <c r="I17" s="24">
        <v>13</v>
      </c>
      <c r="J17" s="24">
        <v>0</v>
      </c>
      <c r="K17" s="24">
        <v>0</v>
      </c>
      <c r="L17" s="24">
        <v>4</v>
      </c>
      <c r="M17" s="24">
        <v>9</v>
      </c>
      <c r="N17" s="26">
        <v>0.29299999999999998</v>
      </c>
      <c r="O17" s="27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98"/>
      <c r="AA17" s="23"/>
      <c r="AB17" s="18"/>
      <c r="AC17" s="18"/>
      <c r="AD17" s="18"/>
      <c r="AE17" s="18"/>
      <c r="AF17" s="23"/>
      <c r="AG17" s="38"/>
      <c r="AH17" s="38"/>
      <c r="AI17" s="38"/>
      <c r="AJ17" s="38"/>
      <c r="AK17" s="23"/>
      <c r="AL17" s="24"/>
      <c r="AM17" s="24"/>
      <c r="AN17" s="24"/>
      <c r="AO17" s="24"/>
      <c r="AP17" s="24"/>
      <c r="AQ17" s="24"/>
      <c r="AR17" s="46"/>
    </row>
    <row r="18" spans="1:45" s="97" customFormat="1" ht="15" customHeight="1" x14ac:dyDescent="0.25">
      <c r="A18" s="99"/>
      <c r="B18" s="16" t="s">
        <v>7</v>
      </c>
      <c r="C18" s="17"/>
      <c r="D18" s="15"/>
      <c r="E18" s="18">
        <v>225</v>
      </c>
      <c r="F18" s="18">
        <v>18</v>
      </c>
      <c r="G18" s="18">
        <v>243</v>
      </c>
      <c r="H18" s="18">
        <v>134</v>
      </c>
      <c r="I18" s="18">
        <v>834</v>
      </c>
      <c r="J18" s="18">
        <v>111</v>
      </c>
      <c r="K18" s="18">
        <v>192</v>
      </c>
      <c r="L18" s="18">
        <v>270</v>
      </c>
      <c r="M18" s="18">
        <v>261</v>
      </c>
      <c r="N18" s="39">
        <v>0.52374045122444701</v>
      </c>
      <c r="O18" s="100"/>
      <c r="P18" s="101" t="s">
        <v>94</v>
      </c>
      <c r="Q18" s="101" t="s">
        <v>94</v>
      </c>
      <c r="R18" s="101" t="s">
        <v>94</v>
      </c>
      <c r="S18" s="101" t="s">
        <v>94</v>
      </c>
      <c r="T18" s="23"/>
      <c r="U18" s="18">
        <v>25</v>
      </c>
      <c r="V18" s="18">
        <v>3</v>
      </c>
      <c r="W18" s="18">
        <v>18</v>
      </c>
      <c r="X18" s="18">
        <v>17</v>
      </c>
      <c r="Y18" s="18">
        <v>101</v>
      </c>
      <c r="Z18" s="39">
        <v>0.54300000000000004</v>
      </c>
      <c r="AA18" s="100"/>
      <c r="AB18" s="101" t="s">
        <v>94</v>
      </c>
      <c r="AC18" s="101" t="s">
        <v>94</v>
      </c>
      <c r="AD18" s="101" t="s">
        <v>94</v>
      </c>
      <c r="AE18" s="101" t="s">
        <v>94</v>
      </c>
      <c r="AF18" s="23"/>
      <c r="AG18" s="101" t="s">
        <v>105</v>
      </c>
      <c r="AH18" s="101" t="s">
        <v>95</v>
      </c>
      <c r="AI18" s="101" t="s">
        <v>95</v>
      </c>
      <c r="AJ18" s="101" t="s">
        <v>95</v>
      </c>
      <c r="AK18" s="23"/>
      <c r="AL18" s="18">
        <v>0</v>
      </c>
      <c r="AM18" s="18">
        <v>0</v>
      </c>
      <c r="AN18" s="18">
        <v>0</v>
      </c>
      <c r="AO18" s="18">
        <v>1</v>
      </c>
      <c r="AP18" s="18">
        <v>1</v>
      </c>
      <c r="AQ18" s="18">
        <v>2</v>
      </c>
      <c r="AR18" s="46"/>
    </row>
    <row r="19" spans="1:45" s="97" customFormat="1" ht="15" customHeight="1" x14ac:dyDescent="0.25">
      <c r="A19" s="99"/>
      <c r="B19" s="16" t="s">
        <v>270</v>
      </c>
      <c r="C19" s="17"/>
      <c r="D19" s="15"/>
      <c r="E19" s="17"/>
      <c r="F19" s="14"/>
      <c r="G19" s="14" t="s">
        <v>271</v>
      </c>
      <c r="H19" s="14"/>
      <c r="I19" s="14"/>
      <c r="J19" s="14"/>
      <c r="K19" s="14"/>
      <c r="L19" s="14"/>
      <c r="M19" s="14"/>
      <c r="N19" s="102"/>
      <c r="O19" s="23"/>
      <c r="P19" s="22"/>
      <c r="Q19" s="20"/>
      <c r="R19" s="103"/>
      <c r="S19" s="104"/>
      <c r="T19" s="23"/>
      <c r="U19" s="17"/>
      <c r="V19" s="14" t="s">
        <v>124</v>
      </c>
      <c r="W19" s="14"/>
      <c r="X19" s="14"/>
      <c r="Y19" s="14"/>
      <c r="Z19" s="15"/>
      <c r="AA19" s="23"/>
      <c r="AB19" s="105"/>
      <c r="AC19" s="106"/>
      <c r="AD19" s="103"/>
      <c r="AE19" s="104"/>
      <c r="AF19" s="23"/>
      <c r="AG19" s="107">
        <v>0</v>
      </c>
      <c r="AH19" s="107">
        <v>0</v>
      </c>
      <c r="AI19" s="107">
        <v>0</v>
      </c>
      <c r="AJ19" s="107">
        <v>0</v>
      </c>
      <c r="AK19" s="23"/>
      <c r="AL19" s="17"/>
      <c r="AM19" s="14"/>
      <c r="AN19" s="14"/>
      <c r="AO19" s="14"/>
      <c r="AP19" s="14"/>
      <c r="AQ19" s="15"/>
      <c r="AR19" s="46"/>
    </row>
    <row r="20" spans="1:45" ht="15" customHeight="1" x14ac:dyDescent="0.25">
      <c r="A20" s="95"/>
      <c r="B20" s="2" t="s">
        <v>2</v>
      </c>
      <c r="C20" s="40"/>
      <c r="D20" s="41">
        <v>736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23"/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23"/>
      <c r="AG20" s="42"/>
      <c r="AH20" s="42"/>
      <c r="AI20" s="42"/>
      <c r="AJ20" s="42"/>
      <c r="AK20" s="23"/>
      <c r="AL20" s="42"/>
      <c r="AM20" s="42"/>
      <c r="AN20" s="42"/>
      <c r="AO20" s="42"/>
      <c r="AP20" s="42"/>
      <c r="AQ20" s="42"/>
      <c r="AR20" s="46"/>
    </row>
    <row r="21" spans="1:45" s="97" customFormat="1" ht="15" customHeight="1" x14ac:dyDescent="0.25">
      <c r="A21" s="95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7"/>
      <c r="P21" s="27"/>
      <c r="Q21" s="27"/>
      <c r="R21" s="27"/>
      <c r="S21" s="27"/>
      <c r="T21" s="27"/>
      <c r="U21" s="42"/>
      <c r="V21" s="45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ht="15" customHeight="1" x14ac:dyDescent="0.25">
      <c r="A22" s="95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49"/>
      <c r="AC22" s="49"/>
      <c r="AD22" s="12"/>
      <c r="AE22" s="50"/>
      <c r="AF22" s="23"/>
      <c r="AG22" s="48" t="s">
        <v>268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50"/>
      <c r="AR22" s="46"/>
    </row>
    <row r="23" spans="1:45" ht="15" customHeight="1" x14ac:dyDescent="0.25">
      <c r="A23" s="95"/>
      <c r="B23" s="48" t="s">
        <v>13</v>
      </c>
      <c r="C23" s="12"/>
      <c r="D23" s="50"/>
      <c r="E23" s="24">
        <v>225</v>
      </c>
      <c r="F23" s="24">
        <v>18</v>
      </c>
      <c r="G23" s="24">
        <v>243</v>
      </c>
      <c r="H23" s="24">
        <v>134</v>
      </c>
      <c r="I23" s="24">
        <v>834</v>
      </c>
      <c r="J23" s="42"/>
      <c r="K23" s="51">
        <v>1.1599999999999999</v>
      </c>
      <c r="L23" s="51">
        <v>0.5955555555555555</v>
      </c>
      <c r="M23" s="51">
        <v>3.7066666666666666</v>
      </c>
      <c r="N23" s="26">
        <v>0.52374045122444701</v>
      </c>
      <c r="O23" s="23"/>
      <c r="P23" s="123" t="s">
        <v>9</v>
      </c>
      <c r="Q23" s="140"/>
      <c r="R23" s="124" t="s">
        <v>47</v>
      </c>
      <c r="S23" s="124"/>
      <c r="T23" s="124"/>
      <c r="U23" s="124"/>
      <c r="V23" s="124"/>
      <c r="W23" s="124"/>
      <c r="X23" s="124"/>
      <c r="Y23" s="141" t="s">
        <v>11</v>
      </c>
      <c r="Z23" s="124"/>
      <c r="AA23" s="142"/>
      <c r="AB23" s="143" t="s">
        <v>48</v>
      </c>
      <c r="AC23" s="142"/>
      <c r="AD23" s="142"/>
      <c r="AE23" s="125"/>
      <c r="AF23" s="23"/>
      <c r="AG23" s="169">
        <v>5033</v>
      </c>
      <c r="AH23" s="156" t="s">
        <v>269</v>
      </c>
      <c r="AI23" s="141"/>
      <c r="AJ23" s="124"/>
      <c r="AK23" s="124"/>
      <c r="AL23" s="124"/>
      <c r="AM23" s="141"/>
      <c r="AN23" s="124"/>
      <c r="AO23" s="124"/>
      <c r="AP23" s="124"/>
      <c r="AQ23" s="125"/>
      <c r="AR23" s="46"/>
    </row>
    <row r="24" spans="1:45" ht="15" customHeight="1" x14ac:dyDescent="0.25">
      <c r="A24" s="95"/>
      <c r="B24" s="52" t="s">
        <v>15</v>
      </c>
      <c r="C24" s="53"/>
      <c r="D24" s="54"/>
      <c r="E24" s="24">
        <v>25</v>
      </c>
      <c r="F24" s="24">
        <v>3</v>
      </c>
      <c r="G24" s="24">
        <v>18</v>
      </c>
      <c r="H24" s="24">
        <v>17</v>
      </c>
      <c r="I24" s="24">
        <v>101</v>
      </c>
      <c r="J24" s="42"/>
      <c r="K24" s="51">
        <v>0.84</v>
      </c>
      <c r="L24" s="51">
        <v>0.68</v>
      </c>
      <c r="M24" s="51">
        <v>4.04</v>
      </c>
      <c r="N24" s="26">
        <v>0.54300000000000004</v>
      </c>
      <c r="O24" s="23"/>
      <c r="P24" s="144" t="s">
        <v>96</v>
      </c>
      <c r="Q24" s="145"/>
      <c r="R24" s="146" t="s">
        <v>49</v>
      </c>
      <c r="S24" s="146"/>
      <c r="T24" s="146"/>
      <c r="U24" s="146"/>
      <c r="V24" s="146"/>
      <c r="W24" s="146"/>
      <c r="X24" s="146"/>
      <c r="Y24" s="147" t="s">
        <v>53</v>
      </c>
      <c r="Z24" s="146"/>
      <c r="AA24" s="100"/>
      <c r="AB24" s="148" t="s">
        <v>50</v>
      </c>
      <c r="AC24" s="100"/>
      <c r="AD24" s="100"/>
      <c r="AE24" s="149"/>
      <c r="AF24" s="23"/>
      <c r="AG24" s="169"/>
      <c r="AH24" s="157"/>
      <c r="AI24" s="147"/>
      <c r="AJ24" s="146"/>
      <c r="AK24" s="146"/>
      <c r="AL24" s="146"/>
      <c r="AM24" s="147"/>
      <c r="AN24" s="146"/>
      <c r="AO24" s="146"/>
      <c r="AP24" s="146"/>
      <c r="AQ24" s="149"/>
      <c r="AR24" s="46"/>
    </row>
    <row r="25" spans="1:45" ht="15" customHeight="1" x14ac:dyDescent="0.25">
      <c r="A25" s="95"/>
      <c r="B25" s="55" t="s">
        <v>16</v>
      </c>
      <c r="C25" s="56"/>
      <c r="D25" s="57"/>
      <c r="E25" s="29">
        <v>7</v>
      </c>
      <c r="F25" s="29">
        <v>1</v>
      </c>
      <c r="G25" s="29">
        <v>4</v>
      </c>
      <c r="H25" s="29">
        <v>3</v>
      </c>
      <c r="I25" s="29">
        <v>19</v>
      </c>
      <c r="J25" s="42"/>
      <c r="K25" s="58">
        <v>0.7142857142857143</v>
      </c>
      <c r="L25" s="58">
        <v>0.42857142857142855</v>
      </c>
      <c r="M25" s="58">
        <v>2.7142857142857144</v>
      </c>
      <c r="N25" s="59">
        <v>0.40740740740740738</v>
      </c>
      <c r="O25" s="23"/>
      <c r="P25" s="144" t="s">
        <v>97</v>
      </c>
      <c r="Q25" s="145"/>
      <c r="R25" s="146" t="s">
        <v>52</v>
      </c>
      <c r="S25" s="146"/>
      <c r="T25" s="146"/>
      <c r="U25" s="146"/>
      <c r="V25" s="146"/>
      <c r="W25" s="146"/>
      <c r="X25" s="146"/>
      <c r="Y25" s="147" t="s">
        <v>51</v>
      </c>
      <c r="Z25" s="146"/>
      <c r="AA25" s="100"/>
      <c r="AB25" s="148" t="s">
        <v>54</v>
      </c>
      <c r="AC25" s="100"/>
      <c r="AD25" s="100"/>
      <c r="AE25" s="149"/>
      <c r="AF25" s="23"/>
      <c r="AG25" s="158"/>
      <c r="AH25" s="157"/>
      <c r="AI25" s="147"/>
      <c r="AJ25" s="146"/>
      <c r="AK25" s="146"/>
      <c r="AL25" s="146"/>
      <c r="AM25" s="147"/>
      <c r="AN25" s="146"/>
      <c r="AO25" s="146"/>
      <c r="AP25" s="146"/>
      <c r="AQ25" s="149"/>
      <c r="AR25" s="46"/>
    </row>
    <row r="26" spans="1:45" ht="15" customHeight="1" x14ac:dyDescent="0.25">
      <c r="A26" s="95"/>
      <c r="B26" s="60" t="s">
        <v>26</v>
      </c>
      <c r="C26" s="61"/>
      <c r="D26" s="62"/>
      <c r="E26" s="18">
        <v>257</v>
      </c>
      <c r="F26" s="18">
        <v>22</v>
      </c>
      <c r="G26" s="18">
        <v>265</v>
      </c>
      <c r="H26" s="18">
        <v>154</v>
      </c>
      <c r="I26" s="18">
        <v>954</v>
      </c>
      <c r="J26" s="42"/>
      <c r="K26" s="63">
        <v>1.1167315175097277</v>
      </c>
      <c r="L26" s="63">
        <v>0.59922178988326846</v>
      </c>
      <c r="M26" s="63">
        <v>3.7120622568093387</v>
      </c>
      <c r="N26" s="39">
        <v>0.52273972602739727</v>
      </c>
      <c r="O26" s="23">
        <v>722</v>
      </c>
      <c r="P26" s="150" t="s">
        <v>10</v>
      </c>
      <c r="Q26" s="151"/>
      <c r="R26" s="152" t="s">
        <v>52</v>
      </c>
      <c r="S26" s="152"/>
      <c r="T26" s="152"/>
      <c r="U26" s="152"/>
      <c r="V26" s="152"/>
      <c r="W26" s="152"/>
      <c r="X26" s="152"/>
      <c r="Y26" s="153" t="s">
        <v>51</v>
      </c>
      <c r="Z26" s="152"/>
      <c r="AA26" s="154"/>
      <c r="AB26" s="76" t="s">
        <v>54</v>
      </c>
      <c r="AC26" s="154"/>
      <c r="AD26" s="154"/>
      <c r="AE26" s="155"/>
      <c r="AF26" s="23"/>
      <c r="AG26" s="73"/>
      <c r="AH26" s="159"/>
      <c r="AI26" s="153"/>
      <c r="AJ26" s="152"/>
      <c r="AK26" s="152"/>
      <c r="AL26" s="152"/>
      <c r="AM26" s="153"/>
      <c r="AN26" s="152"/>
      <c r="AO26" s="152"/>
      <c r="AP26" s="152"/>
      <c r="AQ26" s="155"/>
      <c r="AR26" s="46"/>
    </row>
    <row r="27" spans="1:45" ht="15" customHeight="1" x14ac:dyDescent="0.25">
      <c r="A27" s="95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>
        <v>815</v>
      </c>
      <c r="P27" s="42"/>
      <c r="Q27" s="45"/>
      <c r="R27" s="42"/>
      <c r="S27" s="42"/>
      <c r="T27" s="23"/>
      <c r="U27" s="23"/>
      <c r="V27" s="45"/>
      <c r="W27" s="42"/>
      <c r="X27" s="42"/>
      <c r="Y27" s="23"/>
      <c r="Z27" s="23"/>
      <c r="AA27" s="23"/>
      <c r="AB27" s="23"/>
      <c r="AC27" s="65"/>
      <c r="AD27" s="23"/>
      <c r="AE27" s="23"/>
      <c r="AF27" s="23"/>
      <c r="AG27" s="23"/>
      <c r="AH27" s="64"/>
      <c r="AI27" s="42"/>
      <c r="AJ27" s="42"/>
      <c r="AK27" s="23"/>
      <c r="AL27" s="42"/>
      <c r="AM27" s="42"/>
      <c r="AN27" s="42"/>
      <c r="AO27" s="42"/>
      <c r="AP27" s="42"/>
      <c r="AQ27" s="42"/>
      <c r="AR27" s="46"/>
    </row>
    <row r="28" spans="1:45" ht="15" customHeight="1" x14ac:dyDescent="0.2">
      <c r="A28" s="95"/>
      <c r="B28" s="65" t="s">
        <v>55</v>
      </c>
      <c r="C28" s="42"/>
      <c r="D28" s="65" t="s">
        <v>56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42"/>
      <c r="P28" s="42" t="s">
        <v>57</v>
      </c>
      <c r="Q28" s="42"/>
      <c r="R28" s="42"/>
      <c r="S28" s="42"/>
      <c r="T28" s="42"/>
      <c r="U28" s="42"/>
      <c r="V28" s="42"/>
      <c r="W28" s="42" t="s">
        <v>61</v>
      </c>
      <c r="X28" s="42"/>
      <c r="Y28" s="42"/>
      <c r="Z28" s="42"/>
      <c r="AA28" s="42"/>
      <c r="AB28" s="42"/>
      <c r="AC28" s="42"/>
      <c r="AD28" s="42"/>
      <c r="AE28" s="42" t="s">
        <v>63</v>
      </c>
      <c r="AF28" s="42"/>
      <c r="AG28" s="42"/>
      <c r="AH28" s="42"/>
      <c r="AI28" s="42" t="s">
        <v>58</v>
      </c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95"/>
      <c r="B29" s="65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ht="14.25" x14ac:dyDescent="0.2">
      <c r="A30" s="95"/>
      <c r="B30" s="160" t="s">
        <v>125</v>
      </c>
      <c r="C30" s="161"/>
      <c r="D30" s="161"/>
      <c r="E30" s="161"/>
      <c r="F30" s="161" t="s">
        <v>126</v>
      </c>
      <c r="G30" s="161" t="s">
        <v>3</v>
      </c>
      <c r="H30" s="161" t="s">
        <v>5</v>
      </c>
      <c r="I30" s="161" t="s">
        <v>6</v>
      </c>
      <c r="J30" s="161" t="s">
        <v>127</v>
      </c>
      <c r="K30" s="162" t="s">
        <v>17</v>
      </c>
      <c r="L30" s="42"/>
      <c r="M30" s="163" t="s">
        <v>128</v>
      </c>
      <c r="N30" s="164"/>
      <c r="O30" s="164"/>
      <c r="P30" s="161" t="s">
        <v>3</v>
      </c>
      <c r="Q30" s="161" t="s">
        <v>5</v>
      </c>
      <c r="R30" s="161" t="s">
        <v>6</v>
      </c>
      <c r="S30" s="161" t="s">
        <v>127</v>
      </c>
      <c r="T30" s="164"/>
      <c r="U30" s="162" t="s">
        <v>17</v>
      </c>
      <c r="V30" s="42"/>
      <c r="W30" s="163" t="s">
        <v>129</v>
      </c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5"/>
      <c r="AI30" s="166"/>
      <c r="AJ30" s="167"/>
      <c r="AK30" s="167"/>
      <c r="AL30" s="167"/>
      <c r="AM30" s="164"/>
      <c r="AN30" s="164"/>
      <c r="AO30" s="164"/>
      <c r="AP30" s="164"/>
      <c r="AQ30" s="168"/>
      <c r="AR30" s="23"/>
      <c r="AS30" s="23"/>
    </row>
    <row r="31" spans="1:45" ht="15" customHeight="1" x14ac:dyDescent="0.2">
      <c r="A31" s="95"/>
      <c r="B31" s="169">
        <v>1983</v>
      </c>
      <c r="C31" s="100" t="s">
        <v>36</v>
      </c>
      <c r="D31" s="146" t="s">
        <v>37</v>
      </c>
      <c r="E31" s="100"/>
      <c r="F31" s="100">
        <v>21</v>
      </c>
      <c r="G31" s="100">
        <v>16</v>
      </c>
      <c r="H31" s="170">
        <f>PRODUCT((F4+G4)/E4)</f>
        <v>0.875</v>
      </c>
      <c r="I31" s="170">
        <f>PRODUCT(H4/E4)</f>
        <v>0.3125</v>
      </c>
      <c r="J31" s="170">
        <f>PRODUCT(F4+G4+H4)/E4</f>
        <v>1.1875</v>
      </c>
      <c r="K31" s="171">
        <f>PRODUCT(I4/E4)</f>
        <v>4.125</v>
      </c>
      <c r="L31" s="45"/>
      <c r="M31" s="158" t="s">
        <v>151</v>
      </c>
      <c r="N31" s="100"/>
      <c r="O31" s="100">
        <v>20</v>
      </c>
      <c r="P31" s="172" t="s">
        <v>215</v>
      </c>
      <c r="Q31" s="172" t="s">
        <v>183</v>
      </c>
      <c r="R31" s="172" t="s">
        <v>193</v>
      </c>
      <c r="S31" s="172" t="s">
        <v>206</v>
      </c>
      <c r="T31" s="173"/>
      <c r="U31" s="171" t="s">
        <v>226</v>
      </c>
      <c r="V31" s="45"/>
      <c r="W31" s="158" t="s">
        <v>130</v>
      </c>
      <c r="X31" s="157"/>
      <c r="Y31" s="146"/>
      <c r="Z31" s="146"/>
      <c r="AA31" s="146"/>
      <c r="AB31" s="146"/>
      <c r="AC31" s="146"/>
      <c r="AD31" s="146"/>
      <c r="AE31" s="146"/>
      <c r="AF31" s="146"/>
      <c r="AG31" s="147"/>
      <c r="AH31" s="174"/>
      <c r="AI31" s="156"/>
      <c r="AJ31" s="156"/>
      <c r="AK31" s="146"/>
      <c r="AL31" s="146"/>
      <c r="AM31" s="146"/>
      <c r="AN31" s="146"/>
      <c r="AO31" s="146"/>
      <c r="AP31" s="146"/>
      <c r="AQ31" s="149"/>
      <c r="AR31" s="23"/>
      <c r="AS31" s="23"/>
    </row>
    <row r="32" spans="1:45" ht="15" customHeight="1" x14ac:dyDescent="0.2">
      <c r="A32" s="95"/>
      <c r="B32" s="169">
        <v>1984</v>
      </c>
      <c r="C32" s="100" t="s">
        <v>38</v>
      </c>
      <c r="D32" s="146" t="s">
        <v>37</v>
      </c>
      <c r="E32" s="100"/>
      <c r="F32" s="100">
        <v>22</v>
      </c>
      <c r="G32" s="100">
        <v>21</v>
      </c>
      <c r="H32" s="170">
        <f t="shared" ref="H32:H44" si="0">PRODUCT((F5+G5)/E5)</f>
        <v>0.80952380952380953</v>
      </c>
      <c r="I32" s="170">
        <f t="shared" ref="I32:I44" si="1">PRODUCT(H5/E5)</f>
        <v>0.90476190476190477</v>
      </c>
      <c r="J32" s="170">
        <f t="shared" ref="J32:J44" si="2">PRODUCT(F5+G5+H5)/E5</f>
        <v>1.7142857142857142</v>
      </c>
      <c r="K32" s="171">
        <f t="shared" ref="K32:K44" si="3">PRODUCT(I5/E5)</f>
        <v>4.7142857142857144</v>
      </c>
      <c r="L32" s="45"/>
      <c r="M32" s="158" t="s">
        <v>152</v>
      </c>
      <c r="N32" s="100"/>
      <c r="O32" s="100">
        <v>20</v>
      </c>
      <c r="P32" s="172" t="s">
        <v>216</v>
      </c>
      <c r="Q32" s="172" t="s">
        <v>184</v>
      </c>
      <c r="R32" s="172" t="s">
        <v>194</v>
      </c>
      <c r="S32" s="172" t="s">
        <v>207</v>
      </c>
      <c r="T32" s="173"/>
      <c r="U32" s="171" t="s">
        <v>144</v>
      </c>
      <c r="V32" s="45"/>
      <c r="W32" s="175" t="s">
        <v>131</v>
      </c>
      <c r="X32" s="157"/>
      <c r="Y32" s="157" t="s">
        <v>180</v>
      </c>
      <c r="Z32" s="176"/>
      <c r="AA32" s="176"/>
      <c r="AB32" s="176"/>
      <c r="AC32" s="176"/>
      <c r="AD32" s="176"/>
      <c r="AE32" s="176"/>
      <c r="AF32" s="176"/>
      <c r="AG32" s="176" t="s">
        <v>181</v>
      </c>
      <c r="AH32" s="149"/>
      <c r="AI32" s="146"/>
      <c r="AJ32" s="146"/>
      <c r="AK32" s="146"/>
      <c r="AL32" s="146"/>
      <c r="AM32" s="146"/>
      <c r="AN32" s="146"/>
      <c r="AO32" s="146"/>
      <c r="AP32" s="146"/>
      <c r="AQ32" s="149"/>
      <c r="AR32" s="23"/>
      <c r="AS32" s="23"/>
    </row>
    <row r="33" spans="1:45" ht="15" customHeight="1" x14ac:dyDescent="0.2">
      <c r="A33" s="95"/>
      <c r="B33" s="169">
        <v>1985</v>
      </c>
      <c r="C33" s="100" t="s">
        <v>39</v>
      </c>
      <c r="D33" s="146" t="s">
        <v>37</v>
      </c>
      <c r="E33" s="100"/>
      <c r="F33" s="100">
        <v>23</v>
      </c>
      <c r="G33" s="100">
        <v>19</v>
      </c>
      <c r="H33" s="170">
        <f t="shared" si="0"/>
        <v>1.1578947368421053</v>
      </c>
      <c r="I33" s="178">
        <f t="shared" si="1"/>
        <v>1.1578947368421053</v>
      </c>
      <c r="J33" s="178">
        <f t="shared" si="2"/>
        <v>2.3157894736842106</v>
      </c>
      <c r="K33" s="179">
        <f t="shared" si="3"/>
        <v>4.7894736842105265</v>
      </c>
      <c r="L33" s="45"/>
      <c r="M33" s="158" t="s">
        <v>153</v>
      </c>
      <c r="N33" s="100"/>
      <c r="O33" s="100">
        <v>21</v>
      </c>
      <c r="P33" s="172" t="s">
        <v>217</v>
      </c>
      <c r="Q33" s="172" t="s">
        <v>185</v>
      </c>
      <c r="R33" s="172" t="s">
        <v>195</v>
      </c>
      <c r="S33" s="172" t="s">
        <v>208</v>
      </c>
      <c r="T33" s="173"/>
      <c r="U33" s="171" t="s">
        <v>227</v>
      </c>
      <c r="V33" s="45"/>
      <c r="W33" s="175"/>
      <c r="X33" s="157"/>
      <c r="Y33" s="177"/>
      <c r="Z33" s="176"/>
      <c r="AA33" s="176"/>
      <c r="AB33" s="176"/>
      <c r="AC33" s="176"/>
      <c r="AD33" s="176"/>
      <c r="AE33" s="176"/>
      <c r="AF33" s="176"/>
      <c r="AG33" s="176"/>
      <c r="AH33" s="149"/>
      <c r="AI33" s="146"/>
      <c r="AJ33" s="146"/>
      <c r="AK33" s="146"/>
      <c r="AL33" s="146"/>
      <c r="AM33" s="157"/>
      <c r="AN33" s="146"/>
      <c r="AO33" s="146"/>
      <c r="AP33" s="146"/>
      <c r="AQ33" s="149"/>
      <c r="AR33" s="23"/>
      <c r="AS33" s="23"/>
    </row>
    <row r="34" spans="1:45" ht="15" customHeight="1" x14ac:dyDescent="0.2">
      <c r="A34" s="95"/>
      <c r="B34" s="169">
        <v>1986</v>
      </c>
      <c r="C34" s="100" t="s">
        <v>36</v>
      </c>
      <c r="D34" s="146" t="s">
        <v>37</v>
      </c>
      <c r="E34" s="100"/>
      <c r="F34" s="100">
        <v>24</v>
      </c>
      <c r="G34" s="100">
        <v>20</v>
      </c>
      <c r="H34" s="170">
        <f t="shared" si="0"/>
        <v>0.9</v>
      </c>
      <c r="I34" s="170">
        <f t="shared" si="1"/>
        <v>0.85</v>
      </c>
      <c r="J34" s="170">
        <f t="shared" si="2"/>
        <v>1.75</v>
      </c>
      <c r="K34" s="171">
        <f t="shared" si="3"/>
        <v>4.55</v>
      </c>
      <c r="L34" s="45"/>
      <c r="M34" s="158" t="s">
        <v>154</v>
      </c>
      <c r="N34" s="100"/>
      <c r="O34" s="100"/>
      <c r="P34" s="172" t="s">
        <v>218</v>
      </c>
      <c r="Q34" s="172" t="s">
        <v>141</v>
      </c>
      <c r="R34" s="172" t="s">
        <v>196</v>
      </c>
      <c r="S34" s="172" t="s">
        <v>209</v>
      </c>
      <c r="T34" s="173"/>
      <c r="U34" s="171" t="s">
        <v>146</v>
      </c>
      <c r="V34" s="45"/>
      <c r="W34" s="175" t="s">
        <v>133</v>
      </c>
      <c r="X34" s="157"/>
      <c r="Y34" s="157"/>
      <c r="Z34" s="146"/>
      <c r="AA34" s="146"/>
      <c r="AB34" s="146"/>
      <c r="AC34" s="157"/>
      <c r="AD34" s="146"/>
      <c r="AE34" s="146"/>
      <c r="AF34" s="146"/>
      <c r="AG34" s="157"/>
      <c r="AH34" s="149"/>
      <c r="AI34" s="146"/>
      <c r="AJ34" s="146"/>
      <c r="AK34" s="146"/>
      <c r="AL34" s="146"/>
      <c r="AM34" s="157"/>
      <c r="AN34" s="146"/>
      <c r="AO34" s="146"/>
      <c r="AP34" s="146"/>
      <c r="AQ34" s="149"/>
      <c r="AR34" s="23"/>
      <c r="AS34" s="23"/>
    </row>
    <row r="35" spans="1:45" ht="15" customHeight="1" x14ac:dyDescent="0.2">
      <c r="A35" s="95"/>
      <c r="B35" s="169">
        <v>1987</v>
      </c>
      <c r="C35" s="100" t="s">
        <v>40</v>
      </c>
      <c r="D35" s="146" t="s">
        <v>41</v>
      </c>
      <c r="E35" s="100"/>
      <c r="F35" s="100">
        <v>25</v>
      </c>
      <c r="G35" s="100">
        <v>18</v>
      </c>
      <c r="H35" s="170">
        <f t="shared" si="0"/>
        <v>1.2222222222222223</v>
      </c>
      <c r="I35" s="170">
        <f t="shared" si="1"/>
        <v>0.77777777777777779</v>
      </c>
      <c r="J35" s="170">
        <f t="shared" si="2"/>
        <v>2</v>
      </c>
      <c r="K35" s="171">
        <f t="shared" si="3"/>
        <v>4.2222222222222223</v>
      </c>
      <c r="L35" s="45"/>
      <c r="M35" s="158" t="s">
        <v>155</v>
      </c>
      <c r="N35" s="100"/>
      <c r="O35" s="100"/>
      <c r="P35" s="172" t="s">
        <v>219</v>
      </c>
      <c r="Q35" s="172" t="s">
        <v>186</v>
      </c>
      <c r="R35" s="172" t="s">
        <v>197</v>
      </c>
      <c r="S35" s="172" t="s">
        <v>210</v>
      </c>
      <c r="T35" s="173"/>
      <c r="U35" s="171" t="s">
        <v>137</v>
      </c>
      <c r="V35" s="45"/>
      <c r="W35" s="175" t="s">
        <v>131</v>
      </c>
      <c r="X35" s="146"/>
      <c r="Y35" s="176" t="s">
        <v>182</v>
      </c>
      <c r="Z35" s="176"/>
      <c r="AA35" s="176"/>
      <c r="AB35" s="176"/>
      <c r="AC35" s="176"/>
      <c r="AD35" s="176"/>
      <c r="AE35" s="176"/>
      <c r="AF35" s="176"/>
      <c r="AG35" s="176" t="s">
        <v>179</v>
      </c>
      <c r="AH35" s="171">
        <v>1.1173184357541899</v>
      </c>
      <c r="AI35" s="146"/>
      <c r="AJ35" s="146"/>
      <c r="AK35" s="146"/>
      <c r="AL35" s="146"/>
      <c r="AM35" s="157"/>
      <c r="AN35" s="146"/>
      <c r="AO35" s="146"/>
      <c r="AP35" s="146"/>
      <c r="AQ35" s="149"/>
      <c r="AR35" s="23"/>
      <c r="AS35" s="23"/>
    </row>
    <row r="36" spans="1:45" ht="15" customHeight="1" x14ac:dyDescent="0.2">
      <c r="A36" s="95"/>
      <c r="B36" s="169">
        <v>1988</v>
      </c>
      <c r="C36" s="100"/>
      <c r="D36" s="146"/>
      <c r="E36" s="100"/>
      <c r="F36" s="100">
        <v>26</v>
      </c>
      <c r="G36" s="100"/>
      <c r="H36" s="170"/>
      <c r="I36" s="170"/>
      <c r="J36" s="170"/>
      <c r="K36" s="171"/>
      <c r="L36" s="45"/>
      <c r="M36" s="158" t="s">
        <v>156</v>
      </c>
      <c r="N36" s="100"/>
      <c r="O36" s="100"/>
      <c r="P36" s="172" t="s">
        <v>142</v>
      </c>
      <c r="Q36" s="172" t="s">
        <v>187</v>
      </c>
      <c r="R36" s="172" t="s">
        <v>198</v>
      </c>
      <c r="S36" s="172" t="s">
        <v>211</v>
      </c>
      <c r="T36" s="173"/>
      <c r="U36" s="171" t="s">
        <v>149</v>
      </c>
      <c r="V36" s="45"/>
      <c r="W36" s="175"/>
      <c r="X36" s="157"/>
      <c r="Y36" s="157"/>
      <c r="Z36" s="146"/>
      <c r="AA36" s="146"/>
      <c r="AB36" s="146"/>
      <c r="AC36" s="157"/>
      <c r="AD36" s="146"/>
      <c r="AE36" s="146"/>
      <c r="AF36" s="146"/>
      <c r="AG36" s="157"/>
      <c r="AH36" s="149"/>
      <c r="AI36" s="146"/>
      <c r="AJ36" s="146"/>
      <c r="AK36" s="146"/>
      <c r="AL36" s="146"/>
      <c r="AM36" s="157"/>
      <c r="AN36" s="146"/>
      <c r="AO36" s="146"/>
      <c r="AP36" s="146"/>
      <c r="AQ36" s="149"/>
      <c r="AR36" s="23"/>
      <c r="AS36" s="23"/>
    </row>
    <row r="37" spans="1:45" ht="15" customHeight="1" x14ac:dyDescent="0.2">
      <c r="A37" s="95"/>
      <c r="B37" s="169">
        <v>1989</v>
      </c>
      <c r="C37" s="100"/>
      <c r="D37" s="146"/>
      <c r="E37" s="100"/>
      <c r="F37" s="100">
        <v>27</v>
      </c>
      <c r="G37" s="100"/>
      <c r="H37" s="170"/>
      <c r="I37" s="170"/>
      <c r="J37" s="170"/>
      <c r="K37" s="171"/>
      <c r="L37" s="45"/>
      <c r="M37" s="158" t="s">
        <v>157</v>
      </c>
      <c r="N37" s="100"/>
      <c r="O37" s="100"/>
      <c r="P37" s="172" t="s">
        <v>220</v>
      </c>
      <c r="Q37" s="172" t="s">
        <v>134</v>
      </c>
      <c r="R37" s="172" t="s">
        <v>199</v>
      </c>
      <c r="S37" s="172" t="s">
        <v>212</v>
      </c>
      <c r="T37" s="173"/>
      <c r="U37" s="171" t="s">
        <v>228</v>
      </c>
      <c r="V37" s="45"/>
      <c r="W37" s="175"/>
      <c r="X37" s="157"/>
      <c r="Y37" s="157"/>
      <c r="Z37" s="146"/>
      <c r="AA37" s="146"/>
      <c r="AB37" s="146"/>
      <c r="AC37" s="157"/>
      <c r="AD37" s="146"/>
      <c r="AE37" s="146"/>
      <c r="AF37" s="146"/>
      <c r="AG37" s="157"/>
      <c r="AH37" s="149"/>
      <c r="AI37" s="146"/>
      <c r="AJ37" s="146"/>
      <c r="AK37" s="146"/>
      <c r="AL37" s="146"/>
      <c r="AM37" s="157"/>
      <c r="AN37" s="146"/>
      <c r="AO37" s="146"/>
      <c r="AP37" s="146"/>
      <c r="AQ37" s="149"/>
      <c r="AR37" s="23"/>
      <c r="AS37" s="23"/>
    </row>
    <row r="38" spans="1:45" ht="15" customHeight="1" x14ac:dyDescent="0.2">
      <c r="A38" s="95"/>
      <c r="B38" s="169">
        <v>1990</v>
      </c>
      <c r="C38" s="100" t="s">
        <v>42</v>
      </c>
      <c r="D38" s="146" t="s">
        <v>37</v>
      </c>
      <c r="E38" s="100"/>
      <c r="F38" s="100">
        <v>28</v>
      </c>
      <c r="G38" s="100">
        <v>26</v>
      </c>
      <c r="H38" s="170">
        <f t="shared" si="0"/>
        <v>0.73076923076923073</v>
      </c>
      <c r="I38" s="170">
        <f t="shared" si="1"/>
        <v>0.53846153846153844</v>
      </c>
      <c r="J38" s="170">
        <f t="shared" si="2"/>
        <v>1.2692307692307692</v>
      </c>
      <c r="K38" s="171">
        <f t="shared" si="3"/>
        <v>3.5769230769230771</v>
      </c>
      <c r="L38" s="45"/>
      <c r="M38" s="158" t="s">
        <v>158</v>
      </c>
      <c r="N38" s="100"/>
      <c r="O38" s="100"/>
      <c r="P38" s="172" t="s">
        <v>221</v>
      </c>
      <c r="Q38" s="172" t="s">
        <v>144</v>
      </c>
      <c r="R38" s="172" t="s">
        <v>200</v>
      </c>
      <c r="S38" s="172" t="s">
        <v>143</v>
      </c>
      <c r="T38" s="173"/>
      <c r="U38" s="171" t="s">
        <v>136</v>
      </c>
      <c r="V38" s="45"/>
      <c r="W38" s="175"/>
      <c r="X38" s="157"/>
      <c r="Y38" s="157"/>
      <c r="Z38" s="146"/>
      <c r="AA38" s="146"/>
      <c r="AB38" s="146"/>
      <c r="AC38" s="157"/>
      <c r="AD38" s="146"/>
      <c r="AE38" s="146"/>
      <c r="AF38" s="146"/>
      <c r="AG38" s="157"/>
      <c r="AH38" s="149"/>
      <c r="AI38" s="146"/>
      <c r="AJ38" s="146"/>
      <c r="AK38" s="146"/>
      <c r="AL38" s="146"/>
      <c r="AM38" s="157"/>
      <c r="AN38" s="146"/>
      <c r="AO38" s="146"/>
      <c r="AP38" s="146"/>
      <c r="AQ38" s="149"/>
      <c r="AR38" s="23"/>
      <c r="AS38" s="23"/>
    </row>
    <row r="39" spans="1:45" ht="15" customHeight="1" x14ac:dyDescent="0.2">
      <c r="A39" s="95"/>
      <c r="B39" s="169">
        <v>1991</v>
      </c>
      <c r="C39" s="100" t="s">
        <v>43</v>
      </c>
      <c r="D39" s="146" t="s">
        <v>37</v>
      </c>
      <c r="E39" s="100"/>
      <c r="F39" s="100">
        <v>29</v>
      </c>
      <c r="G39" s="100">
        <v>25</v>
      </c>
      <c r="H39" s="170">
        <f t="shared" si="0"/>
        <v>1.2</v>
      </c>
      <c r="I39" s="170">
        <f t="shared" si="1"/>
        <v>0.6</v>
      </c>
      <c r="J39" s="170">
        <f t="shared" si="2"/>
        <v>1.8</v>
      </c>
      <c r="K39" s="171">
        <f t="shared" si="3"/>
        <v>3.96</v>
      </c>
      <c r="L39" s="45"/>
      <c r="M39" s="158" t="s">
        <v>159</v>
      </c>
      <c r="N39" s="100"/>
      <c r="O39" s="100"/>
      <c r="P39" s="172" t="s">
        <v>222</v>
      </c>
      <c r="Q39" s="172" t="s">
        <v>147</v>
      </c>
      <c r="R39" s="172" t="s">
        <v>201</v>
      </c>
      <c r="S39" s="172" t="s">
        <v>144</v>
      </c>
      <c r="T39" s="173"/>
      <c r="U39" s="171" t="s">
        <v>229</v>
      </c>
      <c r="V39" s="45"/>
      <c r="W39" s="175"/>
      <c r="X39" s="157"/>
      <c r="Y39" s="157"/>
      <c r="Z39" s="146"/>
      <c r="AA39" s="146"/>
      <c r="AB39" s="146"/>
      <c r="AC39" s="157"/>
      <c r="AD39" s="146"/>
      <c r="AE39" s="146"/>
      <c r="AF39" s="146"/>
      <c r="AG39" s="157"/>
      <c r="AH39" s="149"/>
      <c r="AI39" s="146"/>
      <c r="AJ39" s="146"/>
      <c r="AK39" s="146"/>
      <c r="AL39" s="146"/>
      <c r="AM39" s="157"/>
      <c r="AN39" s="146"/>
      <c r="AO39" s="146"/>
      <c r="AP39" s="146"/>
      <c r="AQ39" s="149"/>
      <c r="AR39" s="23"/>
      <c r="AS39" s="23"/>
    </row>
    <row r="40" spans="1:45" ht="15" customHeight="1" x14ac:dyDescent="0.2">
      <c r="A40" s="95"/>
      <c r="B40" s="169">
        <v>1992</v>
      </c>
      <c r="C40" s="100" t="s">
        <v>44</v>
      </c>
      <c r="D40" s="146" t="s">
        <v>37</v>
      </c>
      <c r="E40" s="100"/>
      <c r="F40" s="100">
        <v>30</v>
      </c>
      <c r="G40" s="100">
        <v>26</v>
      </c>
      <c r="H40" s="178">
        <f t="shared" si="0"/>
        <v>1.6538461538461537</v>
      </c>
      <c r="I40" s="170">
        <f t="shared" si="1"/>
        <v>0.34615384615384615</v>
      </c>
      <c r="J40" s="170">
        <f t="shared" si="2"/>
        <v>2</v>
      </c>
      <c r="K40" s="171">
        <f t="shared" si="3"/>
        <v>2.4615384615384617</v>
      </c>
      <c r="L40" s="45"/>
      <c r="M40" s="158" t="s">
        <v>160</v>
      </c>
      <c r="N40" s="100"/>
      <c r="O40" s="100"/>
      <c r="P40" s="172" t="s">
        <v>135</v>
      </c>
      <c r="Q40" s="172" t="s">
        <v>188</v>
      </c>
      <c r="R40" s="172" t="s">
        <v>132</v>
      </c>
      <c r="S40" s="172" t="s">
        <v>145</v>
      </c>
      <c r="T40" s="187"/>
      <c r="U40" s="179" t="s">
        <v>230</v>
      </c>
      <c r="V40" s="45"/>
      <c r="W40" s="175"/>
      <c r="X40" s="157"/>
      <c r="Y40" s="157"/>
      <c r="Z40" s="146"/>
      <c r="AA40" s="146"/>
      <c r="AB40" s="146"/>
      <c r="AC40" s="157"/>
      <c r="AD40" s="146"/>
      <c r="AE40" s="146"/>
      <c r="AF40" s="146"/>
      <c r="AG40" s="157"/>
      <c r="AH40" s="149"/>
      <c r="AI40" s="146"/>
      <c r="AJ40" s="146"/>
      <c r="AK40" s="146"/>
      <c r="AL40" s="146"/>
      <c r="AM40" s="157"/>
      <c r="AN40" s="146"/>
      <c r="AO40" s="146"/>
      <c r="AP40" s="146"/>
      <c r="AQ40" s="149"/>
      <c r="AR40" s="23"/>
      <c r="AS40" s="23"/>
    </row>
    <row r="41" spans="1:45" ht="15" customHeight="1" x14ac:dyDescent="0.2">
      <c r="A41" s="95"/>
      <c r="B41" s="169">
        <v>1993</v>
      </c>
      <c r="C41" s="100" t="s">
        <v>42</v>
      </c>
      <c r="D41" s="146" t="s">
        <v>37</v>
      </c>
      <c r="E41" s="100"/>
      <c r="F41" s="100">
        <v>31</v>
      </c>
      <c r="G41" s="100">
        <v>13</v>
      </c>
      <c r="H41" s="170">
        <f t="shared" si="0"/>
        <v>1.6153846153846154</v>
      </c>
      <c r="I41" s="170">
        <f t="shared" si="1"/>
        <v>0.46153846153846156</v>
      </c>
      <c r="J41" s="170">
        <f t="shared" si="2"/>
        <v>2.0769230769230771</v>
      </c>
      <c r="K41" s="171">
        <f t="shared" si="3"/>
        <v>4.615384615384615</v>
      </c>
      <c r="L41" s="45"/>
      <c r="M41" s="158" t="s">
        <v>161</v>
      </c>
      <c r="N41" s="100"/>
      <c r="O41" s="100"/>
      <c r="P41" s="172" t="s">
        <v>223</v>
      </c>
      <c r="Q41" s="172" t="s">
        <v>189</v>
      </c>
      <c r="R41" s="172" t="s">
        <v>202</v>
      </c>
      <c r="S41" s="172" t="s">
        <v>146</v>
      </c>
      <c r="T41" s="173"/>
      <c r="U41" s="171" t="s">
        <v>123</v>
      </c>
      <c r="V41" s="45"/>
      <c r="W41" s="175"/>
      <c r="X41" s="157"/>
      <c r="Y41" s="157"/>
      <c r="Z41" s="146"/>
      <c r="AA41" s="146"/>
      <c r="AB41" s="146"/>
      <c r="AC41" s="157"/>
      <c r="AD41" s="146"/>
      <c r="AE41" s="146"/>
      <c r="AF41" s="146"/>
      <c r="AG41" s="157"/>
      <c r="AH41" s="149"/>
      <c r="AI41" s="146"/>
      <c r="AJ41" s="146"/>
      <c r="AK41" s="146"/>
      <c r="AL41" s="146"/>
      <c r="AM41" s="157"/>
      <c r="AN41" s="146"/>
      <c r="AO41" s="146"/>
      <c r="AP41" s="146"/>
      <c r="AQ41" s="149"/>
      <c r="AR41" s="23"/>
      <c r="AS41" s="23"/>
    </row>
    <row r="42" spans="1:45" ht="15" customHeight="1" x14ac:dyDescent="0.2">
      <c r="A42" s="95"/>
      <c r="B42" s="169">
        <v>1994</v>
      </c>
      <c r="C42" s="100"/>
      <c r="D42" s="146"/>
      <c r="E42" s="100"/>
      <c r="F42" s="100">
        <v>32</v>
      </c>
      <c r="G42" s="100"/>
      <c r="H42" s="170"/>
      <c r="I42" s="170"/>
      <c r="J42" s="170"/>
      <c r="K42" s="171"/>
      <c r="L42" s="45"/>
      <c r="M42" s="158" t="s">
        <v>162</v>
      </c>
      <c r="N42" s="100"/>
      <c r="O42" s="100"/>
      <c r="P42" s="172" t="s">
        <v>224</v>
      </c>
      <c r="Q42" s="172" t="s">
        <v>190</v>
      </c>
      <c r="R42" s="172" t="s">
        <v>203</v>
      </c>
      <c r="S42" s="172" t="s">
        <v>145</v>
      </c>
      <c r="T42" s="173"/>
      <c r="U42" s="171" t="s">
        <v>231</v>
      </c>
      <c r="V42" s="45"/>
      <c r="W42" s="175"/>
      <c r="X42" s="157"/>
      <c r="Y42" s="157"/>
      <c r="Z42" s="146"/>
      <c r="AA42" s="146"/>
      <c r="AB42" s="146"/>
      <c r="AC42" s="157"/>
      <c r="AD42" s="146"/>
      <c r="AE42" s="146"/>
      <c r="AF42" s="146"/>
      <c r="AG42" s="157"/>
      <c r="AH42" s="149"/>
      <c r="AI42" s="146"/>
      <c r="AJ42" s="146"/>
      <c r="AK42" s="146"/>
      <c r="AL42" s="146"/>
      <c r="AM42" s="157"/>
      <c r="AN42" s="146"/>
      <c r="AO42" s="146"/>
      <c r="AP42" s="146"/>
      <c r="AQ42" s="149"/>
      <c r="AR42" s="23"/>
      <c r="AS42" s="23"/>
    </row>
    <row r="43" spans="1:45" ht="15" customHeight="1" x14ac:dyDescent="0.2">
      <c r="A43" s="95"/>
      <c r="B43" s="169">
        <v>1995</v>
      </c>
      <c r="C43" s="100" t="s">
        <v>44</v>
      </c>
      <c r="D43" s="146" t="s">
        <v>37</v>
      </c>
      <c r="E43" s="100"/>
      <c r="F43" s="100">
        <v>33</v>
      </c>
      <c r="G43" s="100">
        <v>28</v>
      </c>
      <c r="H43" s="170">
        <f t="shared" si="0"/>
        <v>1.6428571428571428</v>
      </c>
      <c r="I43" s="170">
        <f t="shared" si="1"/>
        <v>0.39285714285714285</v>
      </c>
      <c r="J43" s="170">
        <f t="shared" si="2"/>
        <v>2.0357142857142856</v>
      </c>
      <c r="K43" s="171">
        <f t="shared" si="3"/>
        <v>2.9285714285714284</v>
      </c>
      <c r="L43" s="45"/>
      <c r="M43" s="158" t="s">
        <v>163</v>
      </c>
      <c r="N43" s="100"/>
      <c r="O43" s="100"/>
      <c r="P43" s="172" t="s">
        <v>225</v>
      </c>
      <c r="Q43" s="172" t="s">
        <v>191</v>
      </c>
      <c r="R43" s="3" t="s">
        <v>204</v>
      </c>
      <c r="S43" s="172" t="s">
        <v>213</v>
      </c>
      <c r="T43" s="173"/>
      <c r="U43" s="171" t="s">
        <v>232</v>
      </c>
      <c r="V43" s="45"/>
      <c r="W43" s="175"/>
      <c r="X43" s="157"/>
      <c r="Y43" s="157"/>
      <c r="Z43" s="146"/>
      <c r="AA43" s="146"/>
      <c r="AB43" s="146"/>
      <c r="AC43" s="157"/>
      <c r="AD43" s="146"/>
      <c r="AE43" s="146"/>
      <c r="AF43" s="146"/>
      <c r="AG43" s="157"/>
      <c r="AH43" s="149"/>
      <c r="AI43" s="146"/>
      <c r="AJ43" s="146"/>
      <c r="AK43" s="146"/>
      <c r="AL43" s="146"/>
      <c r="AM43" s="157"/>
      <c r="AN43" s="146"/>
      <c r="AO43" s="146"/>
      <c r="AP43" s="146"/>
      <c r="AQ43" s="149"/>
      <c r="AR43" s="23"/>
      <c r="AS43" s="23"/>
    </row>
    <row r="44" spans="1:45" ht="15" customHeight="1" x14ac:dyDescent="0.2">
      <c r="A44" s="95"/>
      <c r="B44" s="169">
        <v>1996</v>
      </c>
      <c r="C44" s="100" t="s">
        <v>45</v>
      </c>
      <c r="D44" s="146" t="s">
        <v>46</v>
      </c>
      <c r="E44" s="100"/>
      <c r="F44" s="100">
        <v>34</v>
      </c>
      <c r="G44" s="100">
        <v>13</v>
      </c>
      <c r="H44" s="170">
        <f t="shared" si="0"/>
        <v>0.69230769230769229</v>
      </c>
      <c r="I44" s="170">
        <f t="shared" si="1"/>
        <v>0.15384615384615385</v>
      </c>
      <c r="J44" s="170">
        <f t="shared" si="2"/>
        <v>0.84615384615384615</v>
      </c>
      <c r="K44" s="171">
        <f t="shared" si="3"/>
        <v>1</v>
      </c>
      <c r="L44" s="45"/>
      <c r="M44" s="158" t="s">
        <v>164</v>
      </c>
      <c r="N44" s="100"/>
      <c r="O44" s="100"/>
      <c r="P44" s="3" t="s">
        <v>150</v>
      </c>
      <c r="Q44" s="3" t="s">
        <v>192</v>
      </c>
      <c r="R44" s="172" t="s">
        <v>205</v>
      </c>
      <c r="S44" s="3" t="s">
        <v>214</v>
      </c>
      <c r="T44" s="170"/>
      <c r="U44" s="171" t="s">
        <v>137</v>
      </c>
      <c r="V44" s="45"/>
      <c r="W44" s="175"/>
      <c r="X44" s="157"/>
      <c r="Y44" s="157"/>
      <c r="Z44" s="146"/>
      <c r="AA44" s="146"/>
      <c r="AB44" s="146"/>
      <c r="AC44" s="157"/>
      <c r="AD44" s="146"/>
      <c r="AE44" s="146"/>
      <c r="AF44" s="146"/>
      <c r="AG44" s="157"/>
      <c r="AH44" s="149"/>
      <c r="AI44" s="146"/>
      <c r="AJ44" s="146"/>
      <c r="AK44" s="146"/>
      <c r="AL44" s="146"/>
      <c r="AM44" s="157"/>
      <c r="AN44" s="146"/>
      <c r="AO44" s="146"/>
      <c r="AP44" s="146"/>
      <c r="AQ44" s="149"/>
      <c r="AR44" s="23"/>
      <c r="AS44" s="23"/>
    </row>
    <row r="45" spans="1:45" ht="15" customHeight="1" x14ac:dyDescent="0.2">
      <c r="A45" s="95"/>
      <c r="B45" s="169"/>
      <c r="C45" s="100"/>
      <c r="D45" s="146"/>
      <c r="E45" s="100"/>
      <c r="F45" s="100"/>
      <c r="G45" s="100"/>
      <c r="H45" s="170"/>
      <c r="I45" s="170"/>
      <c r="J45" s="170"/>
      <c r="K45" s="171"/>
      <c r="L45" s="45"/>
      <c r="M45" s="158"/>
      <c r="N45" s="100"/>
      <c r="O45" s="100"/>
      <c r="P45" s="100"/>
      <c r="Q45" s="100"/>
      <c r="R45" s="170"/>
      <c r="S45" s="170"/>
      <c r="T45" s="170"/>
      <c r="U45" s="171"/>
      <c r="V45" s="45"/>
      <c r="W45" s="175"/>
      <c r="X45" s="157"/>
      <c r="Y45" s="157"/>
      <c r="Z45" s="146"/>
      <c r="AA45" s="146"/>
      <c r="AB45" s="146"/>
      <c r="AC45" s="157"/>
      <c r="AD45" s="146"/>
      <c r="AE45" s="146"/>
      <c r="AF45" s="146"/>
      <c r="AG45" s="157"/>
      <c r="AH45" s="149"/>
      <c r="AI45" s="146"/>
      <c r="AJ45" s="146"/>
      <c r="AK45" s="146"/>
      <c r="AL45" s="146"/>
      <c r="AM45" s="157"/>
      <c r="AN45" s="146"/>
      <c r="AO45" s="146"/>
      <c r="AP45" s="146"/>
      <c r="AQ45" s="149"/>
      <c r="AR45" s="23"/>
      <c r="AS45" s="23"/>
    </row>
    <row r="46" spans="1:45" ht="15" customHeight="1" x14ac:dyDescent="0.2">
      <c r="A46" s="95"/>
      <c r="B46" s="169"/>
      <c r="C46" s="100"/>
      <c r="D46" s="146"/>
      <c r="E46" s="100"/>
      <c r="F46" s="100"/>
      <c r="G46" s="100"/>
      <c r="H46" s="170"/>
      <c r="I46" s="170"/>
      <c r="J46" s="170"/>
      <c r="K46" s="171"/>
      <c r="L46" s="45"/>
      <c r="M46" s="158"/>
      <c r="N46" s="100"/>
      <c r="O46" s="100"/>
      <c r="P46" s="100"/>
      <c r="Q46" s="100"/>
      <c r="R46" s="170"/>
      <c r="S46" s="170"/>
      <c r="T46" s="170"/>
      <c r="U46" s="171"/>
      <c r="V46" s="45"/>
      <c r="W46" s="175"/>
      <c r="X46" s="157"/>
      <c r="Y46" s="157"/>
      <c r="Z46" s="146"/>
      <c r="AA46" s="146"/>
      <c r="AB46" s="146"/>
      <c r="AC46" s="157"/>
      <c r="AD46" s="146"/>
      <c r="AE46" s="146"/>
      <c r="AF46" s="146"/>
      <c r="AG46" s="157"/>
      <c r="AH46" s="149"/>
      <c r="AI46" s="146"/>
      <c r="AJ46" s="146"/>
      <c r="AK46" s="146"/>
      <c r="AL46" s="146"/>
      <c r="AM46" s="157"/>
      <c r="AN46" s="146"/>
      <c r="AO46" s="146"/>
      <c r="AP46" s="146"/>
      <c r="AQ46" s="149"/>
      <c r="AR46" s="23"/>
      <c r="AS46" s="23"/>
    </row>
    <row r="47" spans="1:45" s="8" customFormat="1" ht="15" customHeight="1" x14ac:dyDescent="0.25">
      <c r="A47" s="9"/>
      <c r="B47" s="150"/>
      <c r="C47" s="152"/>
      <c r="D47" s="152"/>
      <c r="E47" s="152"/>
      <c r="F47" s="152"/>
      <c r="G47" s="152"/>
      <c r="H47" s="180"/>
      <c r="I47" s="180"/>
      <c r="J47" s="180"/>
      <c r="K47" s="181"/>
      <c r="L47" s="45"/>
      <c r="M47" s="150"/>
      <c r="N47" s="152"/>
      <c r="O47" s="152"/>
      <c r="P47" s="152"/>
      <c r="Q47" s="152"/>
      <c r="R47" s="152"/>
      <c r="S47" s="152"/>
      <c r="T47" s="152"/>
      <c r="U47" s="181"/>
      <c r="V47" s="45"/>
      <c r="W47" s="150"/>
      <c r="X47" s="152"/>
      <c r="Y47" s="152"/>
      <c r="Z47" s="152"/>
      <c r="AA47" s="152"/>
      <c r="AB47" s="152"/>
      <c r="AC47" s="152"/>
      <c r="AD47" s="152"/>
      <c r="AE47" s="152"/>
      <c r="AF47" s="180"/>
      <c r="AG47" s="180"/>
      <c r="AH47" s="181"/>
      <c r="AI47" s="152"/>
      <c r="AJ47" s="152"/>
      <c r="AK47" s="152"/>
      <c r="AL47" s="152"/>
      <c r="AM47" s="152"/>
      <c r="AN47" s="152"/>
      <c r="AO47" s="152"/>
      <c r="AP47" s="152"/>
      <c r="AQ47" s="155"/>
      <c r="AR47" s="42"/>
      <c r="AS47" s="46"/>
    </row>
    <row r="48" spans="1:45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182"/>
      <c r="AG48" s="183"/>
      <c r="AH48" s="183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6"/>
    </row>
    <row r="49" spans="1:45" ht="15" customHeight="1" x14ac:dyDescent="0.2">
      <c r="A49" s="95"/>
      <c r="B49" s="160" t="s">
        <v>139</v>
      </c>
      <c r="C49" s="161"/>
      <c r="D49" s="161"/>
      <c r="E49" s="161"/>
      <c r="F49" s="161" t="s">
        <v>126</v>
      </c>
      <c r="G49" s="161" t="s">
        <v>3</v>
      </c>
      <c r="H49" s="161" t="s">
        <v>5</v>
      </c>
      <c r="I49" s="161" t="s">
        <v>6</v>
      </c>
      <c r="J49" s="161" t="s">
        <v>127</v>
      </c>
      <c r="K49" s="162" t="s">
        <v>17</v>
      </c>
      <c r="L49" s="42"/>
      <c r="M49" s="163" t="s">
        <v>128</v>
      </c>
      <c r="N49" s="164"/>
      <c r="O49" s="164"/>
      <c r="P49" s="161" t="s">
        <v>3</v>
      </c>
      <c r="Q49" s="161" t="s">
        <v>5</v>
      </c>
      <c r="R49" s="161" t="s">
        <v>6</v>
      </c>
      <c r="S49" s="161" t="s">
        <v>127</v>
      </c>
      <c r="T49" s="164"/>
      <c r="U49" s="162" t="s">
        <v>17</v>
      </c>
      <c r="V49" s="42"/>
      <c r="W49" s="163" t="s">
        <v>140</v>
      </c>
      <c r="X49" s="164"/>
      <c r="Y49" s="164"/>
      <c r="Z49" s="164"/>
      <c r="AA49" s="164"/>
      <c r="AB49" s="164"/>
      <c r="AC49" s="164"/>
      <c r="AD49" s="164"/>
      <c r="AE49" s="164"/>
      <c r="AF49" s="184"/>
      <c r="AG49" s="184"/>
      <c r="AH49" s="185"/>
      <c r="AI49" s="166"/>
      <c r="AJ49" s="167"/>
      <c r="AK49" s="167"/>
      <c r="AL49" s="167"/>
      <c r="AM49" s="164"/>
      <c r="AN49" s="164"/>
      <c r="AO49" s="164"/>
      <c r="AP49" s="164"/>
      <c r="AQ49" s="168"/>
      <c r="AR49" s="23"/>
      <c r="AS49" s="23"/>
    </row>
    <row r="50" spans="1:45" ht="15" customHeight="1" x14ac:dyDescent="0.2">
      <c r="A50" s="95"/>
      <c r="B50" s="169">
        <v>1983</v>
      </c>
      <c r="C50" s="100" t="s">
        <v>36</v>
      </c>
      <c r="D50" s="146" t="s">
        <v>37</v>
      </c>
      <c r="E50" s="100"/>
      <c r="F50" s="100">
        <v>21</v>
      </c>
      <c r="G50" s="100">
        <v>6</v>
      </c>
      <c r="H50" s="170">
        <f>PRODUCT((V4+W4)/U4)</f>
        <v>1</v>
      </c>
      <c r="I50" s="170">
        <f>PRODUCT(X4/U4)</f>
        <v>0.33333333333333331</v>
      </c>
      <c r="J50" s="170">
        <f>PRODUCT(V4+W4+X4)/U4</f>
        <v>1.3333333333333333</v>
      </c>
      <c r="K50" s="171">
        <f>PRODUCT(Y4/U4)</f>
        <v>4</v>
      </c>
      <c r="L50" s="45"/>
      <c r="M50" s="158" t="s">
        <v>165</v>
      </c>
      <c r="N50" s="100"/>
      <c r="O50" s="100">
        <v>20</v>
      </c>
      <c r="P50" s="100" t="s">
        <v>259</v>
      </c>
      <c r="Q50" s="100" t="s">
        <v>233</v>
      </c>
      <c r="R50" s="100" t="s">
        <v>241</v>
      </c>
      <c r="S50" s="100" t="s">
        <v>248</v>
      </c>
      <c r="T50" s="173"/>
      <c r="U50" s="148" t="s">
        <v>190</v>
      </c>
      <c r="V50" s="45"/>
      <c r="W50" s="175"/>
      <c r="X50" s="157"/>
      <c r="Y50" s="157"/>
      <c r="Z50" s="146"/>
      <c r="AA50" s="146"/>
      <c r="AB50" s="146"/>
      <c r="AC50" s="157"/>
      <c r="AD50" s="146"/>
      <c r="AE50" s="146"/>
      <c r="AF50" s="146"/>
      <c r="AG50" s="157"/>
      <c r="AH50" s="149"/>
      <c r="AI50" s="156"/>
      <c r="AJ50" s="156"/>
      <c r="AK50" s="146"/>
      <c r="AL50" s="146"/>
      <c r="AM50" s="146"/>
      <c r="AN50" s="146"/>
      <c r="AO50" s="146"/>
      <c r="AP50" s="146"/>
      <c r="AQ50" s="149"/>
      <c r="AR50" s="23"/>
      <c r="AS50" s="23"/>
    </row>
    <row r="51" spans="1:45" ht="15" customHeight="1" x14ac:dyDescent="0.2">
      <c r="A51" s="95"/>
      <c r="B51" s="169">
        <v>1984</v>
      </c>
      <c r="C51" s="100" t="s">
        <v>38</v>
      </c>
      <c r="D51" s="146" t="s">
        <v>37</v>
      </c>
      <c r="E51" s="100"/>
      <c r="F51" s="100">
        <v>22</v>
      </c>
      <c r="G51" s="100">
        <v>4</v>
      </c>
      <c r="H51" s="178">
        <f t="shared" ref="H51:H62" si="4">PRODUCT((V5+W5)/U5)</f>
        <v>1.5</v>
      </c>
      <c r="I51" s="170">
        <f t="shared" ref="I51:I62" si="5">PRODUCT(X5/U5)</f>
        <v>1</v>
      </c>
      <c r="J51" s="178">
        <f t="shared" ref="J51:J62" si="6">PRODUCT(V5+W5+X5)/U5</f>
        <v>2.5</v>
      </c>
      <c r="K51" s="179">
        <f t="shared" ref="K51:K62" si="7">PRODUCT(Y5/U5)</f>
        <v>6.75</v>
      </c>
      <c r="L51" s="45"/>
      <c r="M51" s="158" t="s">
        <v>166</v>
      </c>
      <c r="N51" s="100"/>
      <c r="O51" s="100">
        <v>20</v>
      </c>
      <c r="P51" s="100" t="s">
        <v>260</v>
      </c>
      <c r="Q51" s="100" t="s">
        <v>112</v>
      </c>
      <c r="R51" s="100" t="s">
        <v>242</v>
      </c>
      <c r="S51" s="100" t="s">
        <v>192</v>
      </c>
      <c r="T51" s="173"/>
      <c r="U51" s="148" t="s">
        <v>246</v>
      </c>
      <c r="V51" s="45"/>
      <c r="W51" s="175"/>
      <c r="X51" s="157"/>
      <c r="Y51" s="157"/>
      <c r="Z51" s="146"/>
      <c r="AA51" s="146"/>
      <c r="AB51" s="146"/>
      <c r="AC51" s="157"/>
      <c r="AD51" s="146"/>
      <c r="AE51" s="146"/>
      <c r="AF51" s="146"/>
      <c r="AG51" s="157"/>
      <c r="AH51" s="149"/>
      <c r="AI51" s="146"/>
      <c r="AJ51" s="146"/>
      <c r="AK51" s="146"/>
      <c r="AL51" s="146"/>
      <c r="AM51" s="146"/>
      <c r="AN51" s="146"/>
      <c r="AO51" s="146"/>
      <c r="AP51" s="146"/>
      <c r="AQ51" s="149"/>
      <c r="AR51" s="23"/>
      <c r="AS51" s="23"/>
    </row>
    <row r="52" spans="1:45" ht="15" customHeight="1" x14ac:dyDescent="0.2">
      <c r="A52" s="95"/>
      <c r="B52" s="169">
        <v>1985</v>
      </c>
      <c r="C52" s="100" t="s">
        <v>39</v>
      </c>
      <c r="D52" s="146" t="s">
        <v>37</v>
      </c>
      <c r="E52" s="100"/>
      <c r="F52" s="100">
        <v>23</v>
      </c>
      <c r="G52" s="100">
        <v>6</v>
      </c>
      <c r="H52" s="170">
        <f t="shared" si="4"/>
        <v>1</v>
      </c>
      <c r="I52" s="178">
        <f t="shared" si="5"/>
        <v>1.1666666666666667</v>
      </c>
      <c r="J52" s="170">
        <f t="shared" si="6"/>
        <v>2.1666666666666665</v>
      </c>
      <c r="K52" s="171">
        <f t="shared" si="7"/>
        <v>5.833333333333333</v>
      </c>
      <c r="L52" s="45"/>
      <c r="M52" s="158" t="s">
        <v>167</v>
      </c>
      <c r="N52" s="100"/>
      <c r="O52" s="100">
        <v>21</v>
      </c>
      <c r="P52" s="100" t="s">
        <v>261</v>
      </c>
      <c r="Q52" s="100" t="s">
        <v>234</v>
      </c>
      <c r="R52" s="100" t="s">
        <v>243</v>
      </c>
      <c r="S52" s="100" t="s">
        <v>236</v>
      </c>
      <c r="T52" s="187"/>
      <c r="U52" s="188" t="s">
        <v>245</v>
      </c>
      <c r="V52" s="45"/>
      <c r="W52" s="175"/>
      <c r="X52" s="157"/>
      <c r="Y52" s="157"/>
      <c r="Z52" s="146"/>
      <c r="AA52" s="146"/>
      <c r="AB52" s="146"/>
      <c r="AC52" s="157"/>
      <c r="AD52" s="146"/>
      <c r="AE52" s="146"/>
      <c r="AF52" s="146"/>
      <c r="AG52" s="157"/>
      <c r="AH52" s="149"/>
      <c r="AI52" s="146"/>
      <c r="AJ52" s="146"/>
      <c r="AK52" s="146"/>
      <c r="AL52" s="146"/>
      <c r="AM52" s="157"/>
      <c r="AN52" s="146"/>
      <c r="AO52" s="146"/>
      <c r="AP52" s="146"/>
      <c r="AQ52" s="149"/>
      <c r="AR52" s="23"/>
      <c r="AS52" s="23"/>
    </row>
    <row r="53" spans="1:45" ht="15" customHeight="1" x14ac:dyDescent="0.2">
      <c r="A53" s="95"/>
      <c r="B53" s="169">
        <v>1986</v>
      </c>
      <c r="C53" s="100" t="s">
        <v>36</v>
      </c>
      <c r="D53" s="146" t="s">
        <v>37</v>
      </c>
      <c r="E53" s="100"/>
      <c r="F53" s="100">
        <v>24</v>
      </c>
      <c r="G53" s="100">
        <v>5</v>
      </c>
      <c r="H53" s="170">
        <f t="shared" si="4"/>
        <v>0.6</v>
      </c>
      <c r="I53" s="170">
        <f t="shared" si="5"/>
        <v>0.8</v>
      </c>
      <c r="J53" s="170">
        <f t="shared" si="6"/>
        <v>1.4</v>
      </c>
      <c r="K53" s="171">
        <f t="shared" si="7"/>
        <v>2.4</v>
      </c>
      <c r="L53" s="45"/>
      <c r="M53" s="158" t="s">
        <v>168</v>
      </c>
      <c r="N53" s="100"/>
      <c r="O53" s="100"/>
      <c r="P53" s="186" t="s">
        <v>262</v>
      </c>
      <c r="Q53" s="186" t="s">
        <v>109</v>
      </c>
      <c r="R53" s="186" t="s">
        <v>244</v>
      </c>
      <c r="S53" s="186" t="s">
        <v>250</v>
      </c>
      <c r="T53" s="173"/>
      <c r="U53" s="148" t="s">
        <v>243</v>
      </c>
      <c r="V53" s="45"/>
      <c r="W53" s="175"/>
      <c r="X53" s="157"/>
      <c r="Y53" s="157"/>
      <c r="Z53" s="146"/>
      <c r="AA53" s="146"/>
      <c r="AB53" s="146"/>
      <c r="AC53" s="157"/>
      <c r="AD53" s="146"/>
      <c r="AE53" s="146"/>
      <c r="AF53" s="146"/>
      <c r="AG53" s="157"/>
      <c r="AH53" s="149"/>
      <c r="AI53" s="146"/>
      <c r="AJ53" s="146"/>
      <c r="AK53" s="146"/>
      <c r="AL53" s="146"/>
      <c r="AM53" s="157"/>
      <c r="AN53" s="146"/>
      <c r="AO53" s="146"/>
      <c r="AP53" s="146"/>
      <c r="AQ53" s="149"/>
      <c r="AR53" s="23"/>
      <c r="AS53" s="23"/>
    </row>
    <row r="54" spans="1:45" ht="15" customHeight="1" x14ac:dyDescent="0.2">
      <c r="A54" s="95"/>
      <c r="B54" s="169">
        <v>1987</v>
      </c>
      <c r="C54" s="100" t="s">
        <v>40</v>
      </c>
      <c r="D54" s="146" t="s">
        <v>41</v>
      </c>
      <c r="E54" s="100"/>
      <c r="F54" s="100">
        <v>25</v>
      </c>
      <c r="G54" s="100"/>
      <c r="H54" s="170"/>
      <c r="I54" s="170"/>
      <c r="J54" s="170"/>
      <c r="K54" s="171"/>
      <c r="L54" s="45"/>
      <c r="M54" s="158" t="s">
        <v>169</v>
      </c>
      <c r="N54" s="100"/>
      <c r="O54" s="100"/>
      <c r="P54" s="100" t="s">
        <v>191</v>
      </c>
      <c r="Q54" s="100" t="s">
        <v>235</v>
      </c>
      <c r="R54" s="100" t="s">
        <v>245</v>
      </c>
      <c r="S54" s="100" t="s">
        <v>251</v>
      </c>
      <c r="T54" s="173"/>
      <c r="U54" s="148" t="s">
        <v>192</v>
      </c>
      <c r="V54" s="45"/>
      <c r="W54" s="175"/>
      <c r="X54" s="157"/>
      <c r="Y54" s="157"/>
      <c r="Z54" s="146"/>
      <c r="AA54" s="146"/>
      <c r="AB54" s="146"/>
      <c r="AC54" s="157"/>
      <c r="AD54" s="146"/>
      <c r="AE54" s="146"/>
      <c r="AF54" s="146"/>
      <c r="AG54" s="157"/>
      <c r="AH54" s="149"/>
      <c r="AI54" s="146"/>
      <c r="AJ54" s="146"/>
      <c r="AK54" s="146"/>
      <c r="AL54" s="146"/>
      <c r="AM54" s="157"/>
      <c r="AN54" s="146"/>
      <c r="AO54" s="146"/>
      <c r="AP54" s="146"/>
      <c r="AQ54" s="149"/>
      <c r="AR54" s="23"/>
      <c r="AS54" s="23"/>
    </row>
    <row r="55" spans="1:45" ht="15" customHeight="1" x14ac:dyDescent="0.2">
      <c r="A55" s="95"/>
      <c r="B55" s="169">
        <v>1988</v>
      </c>
      <c r="C55" s="100"/>
      <c r="D55" s="146"/>
      <c r="E55" s="100"/>
      <c r="F55" s="100">
        <v>26</v>
      </c>
      <c r="G55" s="100"/>
      <c r="H55" s="170"/>
      <c r="I55" s="170"/>
      <c r="J55" s="170"/>
      <c r="K55" s="171"/>
      <c r="L55" s="45"/>
      <c r="M55" s="158" t="s">
        <v>170</v>
      </c>
      <c r="N55" s="100"/>
      <c r="O55" s="100"/>
      <c r="P55" s="100" t="s">
        <v>263</v>
      </c>
      <c r="Q55" s="100" t="s">
        <v>112</v>
      </c>
      <c r="R55" s="100" t="s">
        <v>243</v>
      </c>
      <c r="S55" s="100" t="s">
        <v>244</v>
      </c>
      <c r="T55" s="173"/>
      <c r="U55" s="148" t="s">
        <v>233</v>
      </c>
      <c r="V55" s="45"/>
      <c r="W55" s="175"/>
      <c r="X55" s="157"/>
      <c r="Y55" s="157"/>
      <c r="Z55" s="146"/>
      <c r="AA55" s="146"/>
      <c r="AB55" s="146"/>
      <c r="AC55" s="157"/>
      <c r="AD55" s="146"/>
      <c r="AE55" s="146"/>
      <c r="AF55" s="146"/>
      <c r="AG55" s="157"/>
      <c r="AH55" s="149"/>
      <c r="AI55" s="146"/>
      <c r="AJ55" s="146"/>
      <c r="AK55" s="146"/>
      <c r="AL55" s="146"/>
      <c r="AM55" s="157"/>
      <c r="AN55" s="146"/>
      <c r="AO55" s="146"/>
      <c r="AP55" s="146"/>
      <c r="AQ55" s="149"/>
      <c r="AR55" s="23"/>
      <c r="AS55" s="23"/>
    </row>
    <row r="56" spans="1:45" ht="15" customHeight="1" x14ac:dyDescent="0.2">
      <c r="A56" s="95"/>
      <c r="B56" s="169">
        <v>1989</v>
      </c>
      <c r="C56" s="100"/>
      <c r="D56" s="146"/>
      <c r="E56" s="100"/>
      <c r="F56" s="100">
        <v>27</v>
      </c>
      <c r="G56" s="100"/>
      <c r="H56" s="170"/>
      <c r="I56" s="170"/>
      <c r="J56" s="170"/>
      <c r="K56" s="171"/>
      <c r="L56" s="45"/>
      <c r="M56" s="158" t="s">
        <v>171</v>
      </c>
      <c r="N56" s="100"/>
      <c r="O56" s="100"/>
      <c r="P56" s="100" t="s">
        <v>261</v>
      </c>
      <c r="Q56" s="100" t="s">
        <v>236</v>
      </c>
      <c r="R56" s="100" t="s">
        <v>192</v>
      </c>
      <c r="S56" s="100" t="s">
        <v>245</v>
      </c>
      <c r="T56" s="173"/>
      <c r="U56" s="148" t="s">
        <v>254</v>
      </c>
      <c r="V56" s="45"/>
      <c r="W56" s="175"/>
      <c r="X56" s="157"/>
      <c r="Y56" s="157"/>
      <c r="Z56" s="146"/>
      <c r="AA56" s="146"/>
      <c r="AB56" s="146"/>
      <c r="AC56" s="157"/>
      <c r="AD56" s="146"/>
      <c r="AE56" s="146"/>
      <c r="AF56" s="146"/>
      <c r="AG56" s="157"/>
      <c r="AH56" s="149"/>
      <c r="AI56" s="146"/>
      <c r="AJ56" s="146"/>
      <c r="AK56" s="146"/>
      <c r="AL56" s="146"/>
      <c r="AM56" s="157"/>
      <c r="AN56" s="146"/>
      <c r="AO56" s="146"/>
      <c r="AP56" s="146"/>
      <c r="AQ56" s="149"/>
      <c r="AR56" s="23"/>
      <c r="AS56" s="23"/>
    </row>
    <row r="57" spans="1:45" ht="15" customHeight="1" x14ac:dyDescent="0.2">
      <c r="A57" s="95"/>
      <c r="B57" s="169">
        <v>1990</v>
      </c>
      <c r="C57" s="100" t="s">
        <v>42</v>
      </c>
      <c r="D57" s="146" t="s">
        <v>37</v>
      </c>
      <c r="E57" s="100"/>
      <c r="F57" s="100">
        <v>28</v>
      </c>
      <c r="G57" s="100"/>
      <c r="H57" s="170"/>
      <c r="I57" s="170"/>
      <c r="J57" s="170"/>
      <c r="K57" s="171"/>
      <c r="L57" s="45"/>
      <c r="M57" s="158" t="s">
        <v>172</v>
      </c>
      <c r="N57" s="100"/>
      <c r="O57" s="100"/>
      <c r="P57" s="100" t="s">
        <v>264</v>
      </c>
      <c r="Q57" s="100" t="s">
        <v>107</v>
      </c>
      <c r="R57" s="100" t="s">
        <v>246</v>
      </c>
      <c r="S57" s="100" t="s">
        <v>252</v>
      </c>
      <c r="T57" s="173"/>
      <c r="U57" s="148" t="s">
        <v>255</v>
      </c>
      <c r="V57" s="45"/>
      <c r="W57" s="175"/>
      <c r="X57" s="157"/>
      <c r="Y57" s="157"/>
      <c r="Z57" s="146"/>
      <c r="AA57" s="146"/>
      <c r="AB57" s="146"/>
      <c r="AC57" s="157"/>
      <c r="AD57" s="146"/>
      <c r="AE57" s="146"/>
      <c r="AF57" s="146"/>
      <c r="AG57" s="157"/>
      <c r="AH57" s="149"/>
      <c r="AI57" s="146"/>
      <c r="AJ57" s="146"/>
      <c r="AK57" s="146"/>
      <c r="AL57" s="146"/>
      <c r="AM57" s="157"/>
      <c r="AN57" s="146"/>
      <c r="AO57" s="146"/>
      <c r="AP57" s="146"/>
      <c r="AQ57" s="149"/>
      <c r="AR57" s="23"/>
      <c r="AS57" s="23"/>
    </row>
    <row r="58" spans="1:45" ht="15" customHeight="1" x14ac:dyDescent="0.2">
      <c r="A58" s="95"/>
      <c r="B58" s="169">
        <v>1991</v>
      </c>
      <c r="C58" s="100" t="s">
        <v>43</v>
      </c>
      <c r="D58" s="146" t="s">
        <v>37</v>
      </c>
      <c r="E58" s="100"/>
      <c r="F58" s="100">
        <v>29</v>
      </c>
      <c r="G58" s="100"/>
      <c r="H58" s="170"/>
      <c r="I58" s="170"/>
      <c r="J58" s="170"/>
      <c r="K58" s="171"/>
      <c r="L58" s="45"/>
      <c r="M58" s="158" t="s">
        <v>173</v>
      </c>
      <c r="N58" s="100"/>
      <c r="O58" s="100"/>
      <c r="P58" s="100" t="s">
        <v>265</v>
      </c>
      <c r="Q58" s="100" t="s">
        <v>237</v>
      </c>
      <c r="R58" s="100" t="s">
        <v>247</v>
      </c>
      <c r="S58" s="100" t="s">
        <v>246</v>
      </c>
      <c r="T58" s="173"/>
      <c r="U58" s="148" t="s">
        <v>248</v>
      </c>
      <c r="V58" s="45"/>
      <c r="W58" s="175"/>
      <c r="X58" s="157"/>
      <c r="Y58" s="157"/>
      <c r="Z58" s="146"/>
      <c r="AA58" s="146"/>
      <c r="AB58" s="146"/>
      <c r="AC58" s="157"/>
      <c r="AD58" s="146"/>
      <c r="AE58" s="146"/>
      <c r="AF58" s="146"/>
      <c r="AG58" s="157"/>
      <c r="AH58" s="149"/>
      <c r="AI58" s="146"/>
      <c r="AJ58" s="146"/>
      <c r="AK58" s="146"/>
      <c r="AL58" s="146"/>
      <c r="AM58" s="157"/>
      <c r="AN58" s="146"/>
      <c r="AO58" s="146"/>
      <c r="AP58" s="146"/>
      <c r="AQ58" s="149"/>
      <c r="AR58" s="23"/>
      <c r="AS58" s="23"/>
    </row>
    <row r="59" spans="1:45" ht="15" customHeight="1" x14ac:dyDescent="0.2">
      <c r="A59" s="95"/>
      <c r="B59" s="169">
        <v>1992</v>
      </c>
      <c r="C59" s="100" t="s">
        <v>44</v>
      </c>
      <c r="D59" s="146" t="s">
        <v>37</v>
      </c>
      <c r="E59" s="100"/>
      <c r="F59" s="100">
        <v>30</v>
      </c>
      <c r="G59" s="100">
        <v>2</v>
      </c>
      <c r="H59" s="170">
        <f t="shared" si="4"/>
        <v>0</v>
      </c>
      <c r="I59" s="170">
        <f t="shared" si="5"/>
        <v>0</v>
      </c>
      <c r="J59" s="170">
        <f t="shared" si="6"/>
        <v>0</v>
      </c>
      <c r="K59" s="171">
        <f t="shared" si="7"/>
        <v>0.5</v>
      </c>
      <c r="L59" s="45"/>
      <c r="M59" s="158" t="s">
        <v>174</v>
      </c>
      <c r="N59" s="100"/>
      <c r="O59" s="100"/>
      <c r="P59" s="100" t="s">
        <v>148</v>
      </c>
      <c r="Q59" s="100" t="s">
        <v>191</v>
      </c>
      <c r="R59" s="100" t="s">
        <v>242</v>
      </c>
      <c r="S59" s="100" t="s">
        <v>247</v>
      </c>
      <c r="T59" s="173"/>
      <c r="U59" s="148" t="s">
        <v>256</v>
      </c>
      <c r="V59" s="45"/>
      <c r="W59" s="175"/>
      <c r="X59" s="157"/>
      <c r="Y59" s="157"/>
      <c r="Z59" s="146"/>
      <c r="AA59" s="146"/>
      <c r="AB59" s="146"/>
      <c r="AC59" s="157"/>
      <c r="AD59" s="146"/>
      <c r="AE59" s="146"/>
      <c r="AF59" s="146"/>
      <c r="AG59" s="157"/>
      <c r="AH59" s="149"/>
      <c r="AI59" s="146"/>
      <c r="AJ59" s="146"/>
      <c r="AK59" s="146"/>
      <c r="AL59" s="146"/>
      <c r="AM59" s="157"/>
      <c r="AN59" s="146"/>
      <c r="AO59" s="146"/>
      <c r="AP59" s="146"/>
      <c r="AQ59" s="149"/>
      <c r="AR59" s="23"/>
      <c r="AS59" s="23"/>
    </row>
    <row r="60" spans="1:45" ht="15" customHeight="1" x14ac:dyDescent="0.2">
      <c r="A60" s="95"/>
      <c r="B60" s="169">
        <v>1993</v>
      </c>
      <c r="C60" s="100" t="s">
        <v>42</v>
      </c>
      <c r="D60" s="146" t="s">
        <v>37</v>
      </c>
      <c r="E60" s="100"/>
      <c r="F60" s="100">
        <v>31</v>
      </c>
      <c r="G60" s="100"/>
      <c r="H60" s="170"/>
      <c r="I60" s="170"/>
      <c r="J60" s="170"/>
      <c r="K60" s="171"/>
      <c r="L60" s="45"/>
      <c r="M60" s="158" t="s">
        <v>175</v>
      </c>
      <c r="N60" s="100"/>
      <c r="O60" s="100"/>
      <c r="P60" s="100" t="s">
        <v>138</v>
      </c>
      <c r="Q60" s="100" t="s">
        <v>238</v>
      </c>
      <c r="R60" s="100" t="s">
        <v>248</v>
      </c>
      <c r="S60" s="100" t="s">
        <v>253</v>
      </c>
      <c r="T60" s="173"/>
      <c r="U60" s="148" t="s">
        <v>257</v>
      </c>
      <c r="V60" s="45"/>
      <c r="W60" s="189"/>
      <c r="X60" s="156"/>
      <c r="Y60" s="156"/>
      <c r="Z60" s="156"/>
      <c r="AA60" s="156"/>
      <c r="AB60" s="156"/>
      <c r="AC60" s="156"/>
      <c r="AD60" s="156"/>
      <c r="AE60" s="156"/>
      <c r="AF60" s="173"/>
      <c r="AG60" s="173"/>
      <c r="AH60" s="190"/>
      <c r="AI60" s="146"/>
      <c r="AJ60" s="146"/>
      <c r="AK60" s="146"/>
      <c r="AL60" s="146"/>
      <c r="AM60" s="157"/>
      <c r="AN60" s="146"/>
      <c r="AO60" s="146"/>
      <c r="AP60" s="146"/>
      <c r="AQ60" s="149"/>
      <c r="AR60" s="23"/>
      <c r="AS60" s="23"/>
    </row>
    <row r="61" spans="1:45" ht="15" customHeight="1" x14ac:dyDescent="0.2">
      <c r="A61" s="95"/>
      <c r="B61" s="169">
        <v>1994</v>
      </c>
      <c r="C61" s="100"/>
      <c r="D61" s="146"/>
      <c r="E61" s="100"/>
      <c r="F61" s="100">
        <v>32</v>
      </c>
      <c r="G61" s="100"/>
      <c r="H61" s="170"/>
      <c r="I61" s="170"/>
      <c r="J61" s="170"/>
      <c r="K61" s="171"/>
      <c r="L61" s="45"/>
      <c r="M61" s="158" t="s">
        <v>176</v>
      </c>
      <c r="N61" s="100"/>
      <c r="O61" s="100"/>
      <c r="P61" s="100" t="s">
        <v>266</v>
      </c>
      <c r="Q61" s="100" t="s">
        <v>238</v>
      </c>
      <c r="R61" s="100" t="s">
        <v>248</v>
      </c>
      <c r="S61" s="100" t="s">
        <v>248</v>
      </c>
      <c r="T61" s="173"/>
      <c r="U61" s="148" t="s">
        <v>258</v>
      </c>
      <c r="V61" s="45"/>
      <c r="W61" s="189"/>
      <c r="X61" s="156"/>
      <c r="Y61" s="156"/>
      <c r="Z61" s="156"/>
      <c r="AA61" s="156"/>
      <c r="AB61" s="156"/>
      <c r="AC61" s="156"/>
      <c r="AD61" s="156"/>
      <c r="AE61" s="156"/>
      <c r="AF61" s="173"/>
      <c r="AG61" s="173"/>
      <c r="AH61" s="190"/>
      <c r="AI61" s="146"/>
      <c r="AJ61" s="146"/>
      <c r="AK61" s="146"/>
      <c r="AL61" s="146"/>
      <c r="AM61" s="157"/>
      <c r="AN61" s="146"/>
      <c r="AO61" s="146"/>
      <c r="AP61" s="146"/>
      <c r="AQ61" s="149"/>
      <c r="AR61" s="23"/>
      <c r="AS61" s="23"/>
    </row>
    <row r="62" spans="1:45" ht="15" customHeight="1" x14ac:dyDescent="0.2">
      <c r="A62" s="95"/>
      <c r="B62" s="169">
        <v>1995</v>
      </c>
      <c r="C62" s="100" t="s">
        <v>44</v>
      </c>
      <c r="D62" s="146" t="s">
        <v>37</v>
      </c>
      <c r="E62" s="100"/>
      <c r="F62" s="100">
        <v>33</v>
      </c>
      <c r="G62" s="100">
        <v>2</v>
      </c>
      <c r="H62" s="170">
        <f t="shared" si="4"/>
        <v>0</v>
      </c>
      <c r="I62" s="170">
        <f t="shared" si="5"/>
        <v>0</v>
      </c>
      <c r="J62" s="170">
        <f t="shared" si="6"/>
        <v>0</v>
      </c>
      <c r="K62" s="171">
        <f t="shared" si="7"/>
        <v>1</v>
      </c>
      <c r="L62" s="45"/>
      <c r="M62" s="158" t="s">
        <v>177</v>
      </c>
      <c r="N62" s="100"/>
      <c r="O62" s="100"/>
      <c r="P62" s="100" t="s">
        <v>138</v>
      </c>
      <c r="Q62" s="100" t="s">
        <v>239</v>
      </c>
      <c r="R62" s="100" t="s">
        <v>190</v>
      </c>
      <c r="S62" s="100" t="s">
        <v>190</v>
      </c>
      <c r="T62" s="173"/>
      <c r="U62" s="148" t="s">
        <v>124</v>
      </c>
      <c r="V62" s="45"/>
      <c r="W62" s="189"/>
      <c r="X62" s="156"/>
      <c r="Y62" s="156"/>
      <c r="Z62" s="156"/>
      <c r="AA62" s="156"/>
      <c r="AB62" s="156"/>
      <c r="AC62" s="156"/>
      <c r="AD62" s="156"/>
      <c r="AE62" s="156"/>
      <c r="AF62" s="173"/>
      <c r="AG62" s="173"/>
      <c r="AH62" s="190"/>
      <c r="AI62" s="146"/>
      <c r="AJ62" s="146"/>
      <c r="AK62" s="146"/>
      <c r="AL62" s="146"/>
      <c r="AM62" s="157"/>
      <c r="AN62" s="146"/>
      <c r="AO62" s="146"/>
      <c r="AP62" s="146"/>
      <c r="AQ62" s="149"/>
      <c r="AR62" s="23"/>
      <c r="AS62" s="23"/>
    </row>
    <row r="63" spans="1:45" ht="15" customHeight="1" x14ac:dyDescent="0.2">
      <c r="A63" s="95"/>
      <c r="B63" s="169">
        <v>1996</v>
      </c>
      <c r="C63" s="100" t="s">
        <v>45</v>
      </c>
      <c r="D63" s="146" t="s">
        <v>46</v>
      </c>
      <c r="E63" s="100"/>
      <c r="F63" s="100">
        <v>34</v>
      </c>
      <c r="G63" s="100"/>
      <c r="H63" s="170"/>
      <c r="I63" s="170"/>
      <c r="J63" s="170"/>
      <c r="K63" s="171"/>
      <c r="L63" s="45"/>
      <c r="M63" s="158" t="s">
        <v>178</v>
      </c>
      <c r="N63" s="100"/>
      <c r="O63" s="100"/>
      <c r="P63" s="100" t="s">
        <v>267</v>
      </c>
      <c r="Q63" s="100" t="s">
        <v>240</v>
      </c>
      <c r="R63" s="100" t="s">
        <v>249</v>
      </c>
      <c r="S63" s="100" t="s">
        <v>249</v>
      </c>
      <c r="T63" s="173"/>
      <c r="U63" s="148" t="s">
        <v>214</v>
      </c>
      <c r="V63" s="45"/>
      <c r="W63" s="189"/>
      <c r="X63" s="156"/>
      <c r="Y63" s="156"/>
      <c r="Z63" s="156"/>
      <c r="AA63" s="156"/>
      <c r="AB63" s="156"/>
      <c r="AC63" s="156"/>
      <c r="AD63" s="156"/>
      <c r="AE63" s="156"/>
      <c r="AF63" s="173"/>
      <c r="AG63" s="173"/>
      <c r="AH63" s="190"/>
      <c r="AI63" s="146"/>
      <c r="AJ63" s="146"/>
      <c r="AK63" s="146"/>
      <c r="AL63" s="146"/>
      <c r="AM63" s="157"/>
      <c r="AN63" s="146"/>
      <c r="AO63" s="146"/>
      <c r="AP63" s="146"/>
      <c r="AQ63" s="149"/>
      <c r="AR63" s="23"/>
      <c r="AS63" s="23"/>
    </row>
    <row r="64" spans="1:45" s="8" customFormat="1" ht="15" customHeight="1" x14ac:dyDescent="0.25">
      <c r="A64" s="9"/>
      <c r="B64" s="150"/>
      <c r="C64" s="152"/>
      <c r="D64" s="152"/>
      <c r="E64" s="152"/>
      <c r="F64" s="152"/>
      <c r="G64" s="152"/>
      <c r="H64" s="180"/>
      <c r="I64" s="180"/>
      <c r="J64" s="180"/>
      <c r="K64" s="181"/>
      <c r="L64" s="45"/>
      <c r="M64" s="150"/>
      <c r="N64" s="152"/>
      <c r="O64" s="152"/>
      <c r="P64" s="152"/>
      <c r="Q64" s="152"/>
      <c r="R64" s="152"/>
      <c r="S64" s="152"/>
      <c r="T64" s="152"/>
      <c r="U64" s="181"/>
      <c r="V64" s="45"/>
      <c r="W64" s="150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5"/>
      <c r="AI64" s="152"/>
      <c r="AJ64" s="152"/>
      <c r="AK64" s="152"/>
      <c r="AL64" s="152"/>
      <c r="AM64" s="152"/>
      <c r="AN64" s="152"/>
      <c r="AO64" s="152"/>
      <c r="AP64" s="152"/>
      <c r="AQ64" s="155"/>
      <c r="AR64" s="42"/>
      <c r="AS64" s="46"/>
    </row>
    <row r="65" spans="1:45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23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6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23"/>
      <c r="AM66" s="23"/>
      <c r="AN66" s="23"/>
      <c r="AO66" s="42"/>
      <c r="AP66" s="42"/>
      <c r="AQ66" s="42"/>
      <c r="AR66" s="46"/>
      <c r="AS66" s="46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3"/>
      <c r="AM67" s="23"/>
      <c r="AN67" s="23"/>
      <c r="AO67" s="42"/>
      <c r="AP67" s="42"/>
      <c r="AQ67" s="42"/>
      <c r="AR67" s="46"/>
      <c r="AS67" s="46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3"/>
      <c r="AM68" s="23"/>
      <c r="AN68" s="23"/>
      <c r="AO68" s="42"/>
      <c r="AP68" s="42"/>
      <c r="AQ68" s="42"/>
      <c r="AR68" s="46"/>
      <c r="AS68" s="46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3"/>
      <c r="AM69" s="23"/>
      <c r="AN69" s="23"/>
      <c r="AO69" s="42"/>
      <c r="AP69" s="42"/>
      <c r="AQ69" s="42"/>
      <c r="AR69" s="46"/>
      <c r="AS69" s="46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3"/>
      <c r="AM70" s="23"/>
      <c r="AN70" s="23"/>
      <c r="AO70" s="42"/>
      <c r="AP70" s="42"/>
      <c r="AQ70" s="42"/>
      <c r="AR70" s="46"/>
      <c r="AS70" s="46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3"/>
      <c r="AM71" s="23"/>
      <c r="AN71" s="23"/>
      <c r="AO71" s="42"/>
      <c r="AP71" s="42"/>
      <c r="AQ71" s="42"/>
      <c r="AR71" s="46"/>
      <c r="AS71" s="46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3"/>
      <c r="AM72" s="23"/>
      <c r="AN72" s="23"/>
      <c r="AO72" s="42"/>
      <c r="AP72" s="42"/>
      <c r="AQ72" s="42"/>
      <c r="AR72" s="46"/>
      <c r="AS72" s="46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3"/>
      <c r="AM73" s="23"/>
      <c r="AN73" s="23"/>
      <c r="AO73" s="42"/>
      <c r="AP73" s="42"/>
      <c r="AQ73" s="42"/>
      <c r="AR73" s="46"/>
      <c r="AS73" s="46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3"/>
      <c r="AM74" s="23"/>
      <c r="AN74" s="23"/>
      <c r="AO74" s="42"/>
      <c r="AP74" s="42"/>
      <c r="AQ74" s="42"/>
      <c r="AR74" s="46"/>
      <c r="AS74" s="46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3"/>
      <c r="AM75" s="23"/>
      <c r="AN75" s="23"/>
      <c r="AO75" s="42"/>
      <c r="AP75" s="42"/>
      <c r="AQ75" s="42"/>
      <c r="AR75" s="46"/>
      <c r="AS75" s="46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3"/>
      <c r="AM76" s="23"/>
      <c r="AN76" s="23"/>
      <c r="AO76" s="42"/>
      <c r="AP76" s="42"/>
      <c r="AQ76" s="42"/>
      <c r="AR76" s="46"/>
      <c r="AS76" s="46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3"/>
      <c r="AM77" s="23"/>
      <c r="AN77" s="23"/>
      <c r="AO77" s="42"/>
      <c r="AP77" s="42"/>
      <c r="AQ77" s="42"/>
      <c r="AR77" s="46"/>
      <c r="AS77" s="46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3"/>
      <c r="AM78" s="23"/>
      <c r="AN78" s="23"/>
      <c r="AO78" s="42"/>
      <c r="AP78" s="42"/>
      <c r="AQ78" s="42"/>
      <c r="AR78" s="46"/>
      <c r="AS78" s="46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3"/>
      <c r="AM79" s="23"/>
      <c r="AN79" s="23"/>
      <c r="AO79" s="42"/>
      <c r="AP79" s="42"/>
      <c r="AQ79" s="42"/>
      <c r="AR79" s="46"/>
      <c r="AS79" s="46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3"/>
      <c r="AM80" s="23"/>
      <c r="AN80" s="23"/>
      <c r="AO80" s="42"/>
      <c r="AP80" s="42"/>
      <c r="AQ80" s="42"/>
      <c r="AR80" s="46"/>
      <c r="AS80" s="46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3"/>
      <c r="AM81" s="23"/>
      <c r="AN81" s="23"/>
      <c r="AO81" s="42"/>
      <c r="AP81" s="42"/>
      <c r="AQ81" s="42"/>
      <c r="AR81" s="46"/>
      <c r="AS81" s="46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3"/>
      <c r="AM82" s="23"/>
      <c r="AN82" s="23"/>
      <c r="AO82" s="42"/>
      <c r="AP82" s="42"/>
      <c r="AQ82" s="42"/>
      <c r="AR82" s="46"/>
      <c r="AS82" s="46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3"/>
      <c r="AM83" s="23"/>
      <c r="AN83" s="23"/>
      <c r="AO83" s="42"/>
      <c r="AP83" s="42"/>
      <c r="AQ83" s="42"/>
      <c r="AR83" s="46"/>
      <c r="AS83" s="46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3"/>
      <c r="AM84" s="23"/>
      <c r="AN84" s="23"/>
      <c r="AO84" s="42"/>
      <c r="AP84" s="42"/>
      <c r="AQ84" s="42"/>
      <c r="AR84" s="46"/>
      <c r="AS84" s="46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3"/>
      <c r="AM85" s="23"/>
      <c r="AN85" s="23"/>
      <c r="AO85" s="42"/>
      <c r="AP85" s="42"/>
      <c r="AQ85" s="42"/>
      <c r="AR85" s="46"/>
      <c r="AS85" s="46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3"/>
      <c r="AM86" s="23"/>
      <c r="AN86" s="23"/>
      <c r="AO86" s="42"/>
      <c r="AP86" s="42"/>
      <c r="AQ86" s="42"/>
      <c r="AR86" s="46"/>
      <c r="AS86" s="46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3"/>
      <c r="AM87" s="23"/>
      <c r="AN87" s="23"/>
      <c r="AO87" s="42"/>
      <c r="AP87" s="42"/>
      <c r="AQ87" s="42"/>
      <c r="AR87" s="46"/>
      <c r="AS87" s="46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3"/>
      <c r="AM88" s="23"/>
      <c r="AN88" s="23"/>
      <c r="AO88" s="42"/>
      <c r="AP88" s="42"/>
      <c r="AQ88" s="42"/>
      <c r="AR88" s="46"/>
      <c r="AS88" s="46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3"/>
      <c r="AM89" s="23"/>
      <c r="AN89" s="23"/>
      <c r="AO89" s="42"/>
      <c r="AP89" s="42"/>
      <c r="AQ89" s="42"/>
      <c r="AR89" s="46"/>
      <c r="AS89" s="46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3"/>
      <c r="AM90" s="23"/>
      <c r="AN90" s="23"/>
      <c r="AO90" s="42"/>
      <c r="AP90" s="42"/>
      <c r="AQ90" s="42"/>
      <c r="AR90" s="46"/>
      <c r="AS90" s="46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3"/>
      <c r="AM91" s="23"/>
      <c r="AN91" s="23"/>
      <c r="AO91" s="42"/>
      <c r="AP91" s="42"/>
      <c r="AQ91" s="42"/>
      <c r="AR91" s="46"/>
      <c r="AS91" s="46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3"/>
      <c r="AM92" s="23"/>
      <c r="AN92" s="23"/>
      <c r="AO92" s="42"/>
      <c r="AP92" s="42"/>
      <c r="AQ92" s="42"/>
      <c r="AR92" s="46"/>
      <c r="AS92" s="46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3"/>
      <c r="AM93" s="23"/>
      <c r="AN93" s="23"/>
      <c r="AO93" s="42"/>
      <c r="AP93" s="42"/>
      <c r="AQ93" s="42"/>
      <c r="AR93" s="46"/>
      <c r="AS93" s="46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3"/>
      <c r="AM94" s="23"/>
      <c r="AN94" s="23"/>
      <c r="AO94" s="42"/>
      <c r="AP94" s="42"/>
      <c r="AQ94" s="42"/>
      <c r="AR94" s="46"/>
      <c r="AS94" s="46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3"/>
      <c r="AM95" s="23"/>
      <c r="AN95" s="23"/>
      <c r="AO95" s="42"/>
      <c r="AP95" s="42"/>
      <c r="AQ95" s="42"/>
      <c r="AR95" s="46"/>
      <c r="AS95" s="46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3"/>
      <c r="AM96" s="23"/>
      <c r="AN96" s="23"/>
      <c r="AO96" s="42"/>
      <c r="AP96" s="42"/>
      <c r="AQ96" s="42"/>
      <c r="AR96" s="46"/>
      <c r="AS96" s="46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2"/>
      <c r="AJ97" s="42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2"/>
      <c r="AJ98" s="42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2"/>
      <c r="AJ99" s="42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2"/>
      <c r="AJ100" s="42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2"/>
      <c r="AJ101" s="42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2"/>
      <c r="AJ102" s="42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2"/>
      <c r="AJ103" s="42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2"/>
      <c r="AJ104" s="42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2"/>
      <c r="AJ105" s="42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2"/>
      <c r="AJ106" s="42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2"/>
      <c r="AJ107" s="42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2"/>
      <c r="AJ108" s="42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2"/>
      <c r="AJ109" s="42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2"/>
      <c r="AJ110" s="42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2"/>
      <c r="AJ111" s="42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2"/>
      <c r="AJ112" s="42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2"/>
      <c r="AJ113" s="42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2"/>
      <c r="AJ114" s="42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2"/>
      <c r="AJ115" s="42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2"/>
      <c r="AJ116" s="42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2"/>
      <c r="AJ117" s="42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2"/>
      <c r="AJ118" s="42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2"/>
      <c r="AJ119" s="42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2"/>
      <c r="AJ120" s="42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2"/>
      <c r="AJ121" s="42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2"/>
      <c r="AJ122" s="42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2"/>
      <c r="AJ123" s="42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2"/>
      <c r="AJ124" s="42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2"/>
      <c r="AJ125" s="42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2"/>
      <c r="AJ126" s="42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2"/>
      <c r="AJ127" s="42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2"/>
      <c r="AJ128" s="42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2"/>
      <c r="AJ129" s="42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2"/>
      <c r="AJ130" s="42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2"/>
      <c r="AJ131" s="42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2"/>
      <c r="AJ132" s="42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2"/>
      <c r="AJ133" s="42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2"/>
      <c r="AJ134" s="42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2"/>
      <c r="AJ135" s="42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2"/>
      <c r="AJ136" s="42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2"/>
      <c r="AJ137" s="42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2"/>
      <c r="AJ138" s="42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2"/>
      <c r="AJ139" s="42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2"/>
      <c r="AJ140" s="42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2"/>
      <c r="AJ141" s="42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2"/>
      <c r="AJ142" s="42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2"/>
      <c r="AJ143" s="42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2"/>
      <c r="AJ144" s="42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2"/>
      <c r="AJ145" s="42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2"/>
      <c r="AJ146" s="42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2"/>
      <c r="AJ147" s="42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2"/>
      <c r="AJ148" s="42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2"/>
      <c r="AJ149" s="42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2"/>
      <c r="AJ150" s="42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2"/>
      <c r="AJ151" s="42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2"/>
      <c r="AJ152" s="42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2"/>
      <c r="AJ153" s="42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2"/>
      <c r="AJ154" s="42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2"/>
      <c r="AJ155" s="42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2"/>
      <c r="AJ156" s="42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2"/>
      <c r="AJ157" s="42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2"/>
      <c r="AJ158" s="42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2"/>
      <c r="AJ159" s="42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2"/>
      <c r="AJ160" s="42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2"/>
      <c r="AJ161" s="42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2"/>
      <c r="AJ162" s="42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2"/>
      <c r="AJ163" s="42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2"/>
      <c r="AJ164" s="42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2"/>
      <c r="AJ165" s="42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2"/>
      <c r="AJ166" s="42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2"/>
      <c r="AJ167" s="42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2"/>
      <c r="AJ168" s="42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2"/>
      <c r="AJ169" s="42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2"/>
      <c r="AJ170" s="42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2"/>
      <c r="AJ171" s="42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2"/>
      <c r="AJ172" s="42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2"/>
      <c r="AJ173" s="42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2"/>
      <c r="AJ174" s="42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2"/>
      <c r="AJ175" s="42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2"/>
      <c r="AJ176" s="42"/>
      <c r="AK176" s="23"/>
      <c r="AL176" s="23"/>
      <c r="AM176" s="23"/>
      <c r="AN176" s="23"/>
      <c r="AO176" s="23"/>
      <c r="AP176" s="23"/>
      <c r="AQ176" s="23"/>
      <c r="AR176" s="90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2"/>
      <c r="AJ177" s="42"/>
      <c r="AK177" s="23"/>
      <c r="AL177" s="23"/>
      <c r="AM177" s="23"/>
      <c r="AN177" s="23"/>
      <c r="AO177" s="23"/>
      <c r="AP177" s="23"/>
      <c r="AQ177" s="23"/>
      <c r="AR177" s="90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2"/>
      <c r="AJ178" s="42"/>
      <c r="AK178" s="23"/>
      <c r="AL178" s="23"/>
      <c r="AM178" s="23"/>
      <c r="AN178" s="23"/>
      <c r="AO178" s="23"/>
      <c r="AP178" s="23"/>
      <c r="AQ178" s="23"/>
      <c r="AR178" s="90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2"/>
      <c r="AJ179" s="42"/>
      <c r="AK179" s="23"/>
      <c r="AL179" s="23"/>
      <c r="AM179" s="23"/>
      <c r="AN179" s="23"/>
      <c r="AO179" s="23"/>
      <c r="AP179" s="23"/>
      <c r="AQ179" s="23"/>
      <c r="AR179" s="90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2"/>
      <c r="AJ180" s="42"/>
      <c r="AK180" s="23"/>
      <c r="AL180" s="23"/>
      <c r="AM180" s="23"/>
      <c r="AN180" s="23"/>
      <c r="AO180" s="23"/>
      <c r="AP180" s="23"/>
      <c r="AQ180" s="23"/>
      <c r="AR180" s="90"/>
    </row>
    <row r="181" spans="1:44" ht="15" customHeight="1" x14ac:dyDescent="0.25">
      <c r="AG181" s="23"/>
      <c r="AH181" s="64"/>
      <c r="AI181" s="42"/>
      <c r="AJ181" s="42"/>
    </row>
    <row r="182" spans="1:44" ht="15" customHeight="1" x14ac:dyDescent="0.25">
      <c r="AG182" s="23"/>
      <c r="AH182" s="64"/>
      <c r="AI182" s="42"/>
      <c r="AJ182" s="42"/>
    </row>
    <row r="183" spans="1:44" ht="15" customHeight="1" x14ac:dyDescent="0.25">
      <c r="AG183" s="23"/>
      <c r="AH183" s="64"/>
      <c r="AI183" s="42"/>
      <c r="AJ183" s="42"/>
    </row>
    <row r="184" spans="1:44" ht="15" customHeight="1" x14ac:dyDescent="0.25">
      <c r="AG184" s="23"/>
      <c r="AH184" s="64"/>
      <c r="AI184" s="42"/>
      <c r="AJ184" s="42"/>
    </row>
    <row r="185" spans="1:44" ht="15" customHeight="1" x14ac:dyDescent="0.25">
      <c r="AG185" s="23"/>
      <c r="AH185" s="64"/>
      <c r="AI185" s="42"/>
      <c r="AJ185" s="42"/>
    </row>
    <row r="186" spans="1:44" ht="15" customHeight="1" x14ac:dyDescent="0.25">
      <c r="AG186" s="23"/>
      <c r="AH186" s="64"/>
      <c r="AI186" s="42"/>
      <c r="AJ186" s="42"/>
    </row>
    <row r="187" spans="1:44" ht="15" customHeight="1" x14ac:dyDescent="0.25">
      <c r="AG187" s="23"/>
      <c r="AH187" s="64"/>
      <c r="AI187" s="42"/>
      <c r="AJ187" s="42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  <row r="206" spans="2:43" ht="15" customHeight="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</row>
    <row r="207" spans="2:43" ht="15" customHeight="1" x14ac:dyDescent="0.2"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</row>
    <row r="208" spans="2:43" ht="15" customHeight="1" x14ac:dyDescent="0.2"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</row>
    <row r="209" spans="2:43" ht="15" customHeight="1" x14ac:dyDescent="0.2"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</row>
    <row r="210" spans="2:43" ht="15" customHeight="1" x14ac:dyDescent="0.2"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</row>
    <row r="211" spans="2:43" ht="15" customHeight="1" x14ac:dyDescent="0.2"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</row>
    <row r="212" spans="2:43" ht="15" customHeight="1" x14ac:dyDescent="0.2"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</row>
    <row r="213" spans="2:43" ht="15" customHeight="1" x14ac:dyDescent="0.2"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</row>
    <row r="214" spans="2:43" ht="15" customHeight="1" x14ac:dyDescent="0.2"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64</v>
      </c>
      <c r="F1" s="115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5"/>
      <c r="AB1" s="115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8" t="s">
        <v>114</v>
      </c>
      <c r="C2" s="69"/>
      <c r="D2" s="70"/>
      <c r="E2" s="13" t="s">
        <v>13</v>
      </c>
      <c r="F2" s="14"/>
      <c r="G2" s="14"/>
      <c r="H2" s="14"/>
      <c r="I2" s="20"/>
      <c r="J2" s="15"/>
      <c r="K2" s="72"/>
      <c r="L2" s="22" t="s">
        <v>115</v>
      </c>
      <c r="M2" s="14"/>
      <c r="N2" s="14"/>
      <c r="O2" s="21"/>
      <c r="P2" s="19"/>
      <c r="Q2" s="22" t="s">
        <v>116</v>
      </c>
      <c r="R2" s="14"/>
      <c r="S2" s="14"/>
      <c r="T2" s="14"/>
      <c r="U2" s="20"/>
      <c r="V2" s="21"/>
      <c r="W2" s="19"/>
      <c r="X2" s="116" t="s">
        <v>117</v>
      </c>
      <c r="Y2" s="117"/>
      <c r="Z2" s="118"/>
      <c r="AA2" s="13" t="s">
        <v>13</v>
      </c>
      <c r="AB2" s="14"/>
      <c r="AC2" s="14"/>
      <c r="AD2" s="14"/>
      <c r="AE2" s="20"/>
      <c r="AF2" s="15"/>
      <c r="AG2" s="72"/>
      <c r="AH2" s="22" t="s">
        <v>118</v>
      </c>
      <c r="AI2" s="14"/>
      <c r="AJ2" s="14"/>
      <c r="AK2" s="21"/>
      <c r="AL2" s="19"/>
      <c r="AM2" s="22" t="s">
        <v>116</v>
      </c>
      <c r="AN2" s="14"/>
      <c r="AO2" s="14"/>
      <c r="AP2" s="14"/>
      <c r="AQ2" s="20"/>
      <c r="AR2" s="21"/>
      <c r="AS2" s="11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9"/>
      <c r="L3" s="18" t="s">
        <v>5</v>
      </c>
      <c r="M3" s="18" t="s">
        <v>6</v>
      </c>
      <c r="N3" s="18" t="s">
        <v>65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9"/>
      <c r="AH3" s="18" t="s">
        <v>5</v>
      </c>
      <c r="AI3" s="18" t="s">
        <v>6</v>
      </c>
      <c r="AJ3" s="18" t="s">
        <v>65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>
        <v>1988</v>
      </c>
      <c r="C4" s="24" t="s">
        <v>44</v>
      </c>
      <c r="D4" s="2" t="s">
        <v>60</v>
      </c>
      <c r="E4" s="28">
        <v>19</v>
      </c>
      <c r="F4" s="28">
        <v>0</v>
      </c>
      <c r="G4" s="24">
        <v>13</v>
      </c>
      <c r="H4" s="24">
        <v>11</v>
      </c>
      <c r="I4" s="24"/>
      <c r="J4" s="98"/>
      <c r="K4" s="139"/>
      <c r="L4" s="18"/>
      <c r="M4" s="18"/>
      <c r="N4" s="18"/>
      <c r="O4" s="18"/>
      <c r="P4" s="23"/>
      <c r="Q4" s="24"/>
      <c r="R4" s="24"/>
      <c r="S4" s="28"/>
      <c r="T4" s="24"/>
      <c r="U4" s="24"/>
      <c r="V4" s="120"/>
      <c r="W4" s="27"/>
      <c r="X4" s="24"/>
      <c r="Y4" s="40"/>
      <c r="Z4" s="2"/>
      <c r="AA4" s="24"/>
      <c r="AB4" s="24"/>
      <c r="AC4" s="24"/>
      <c r="AD4" s="28"/>
      <c r="AE4" s="24"/>
      <c r="AF4" s="98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1"/>
      <c r="AS4" s="9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>
        <v>1989</v>
      </c>
      <c r="C5" s="24" t="s">
        <v>62</v>
      </c>
      <c r="D5" s="2" t="s">
        <v>60</v>
      </c>
      <c r="E5" s="24">
        <v>22</v>
      </c>
      <c r="F5" s="24">
        <v>1</v>
      </c>
      <c r="G5" s="24">
        <v>14</v>
      </c>
      <c r="H5" s="24">
        <v>12</v>
      </c>
      <c r="I5" s="24"/>
      <c r="J5" s="98"/>
      <c r="K5" s="27"/>
      <c r="L5" s="101"/>
      <c r="M5" s="18"/>
      <c r="N5" s="18"/>
      <c r="O5" s="18"/>
      <c r="P5" s="23"/>
      <c r="Q5" s="24"/>
      <c r="R5" s="24"/>
      <c r="S5" s="28"/>
      <c r="T5" s="24"/>
      <c r="U5" s="24"/>
      <c r="V5" s="120"/>
      <c r="W5" s="27"/>
      <c r="X5" s="24"/>
      <c r="Y5" s="40"/>
      <c r="Z5" s="2"/>
      <c r="AA5" s="24"/>
      <c r="AB5" s="24"/>
      <c r="AC5" s="24"/>
      <c r="AD5" s="28"/>
      <c r="AE5" s="24"/>
      <c r="AF5" s="98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1"/>
      <c r="AS5" s="9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ht="14.25" x14ac:dyDescent="0.2">
      <c r="A6" s="42"/>
      <c r="B6" s="71" t="s">
        <v>119</v>
      </c>
      <c r="C6" s="77"/>
      <c r="D6" s="76"/>
      <c r="E6" s="75">
        <f>SUM(E4:E5)</f>
        <v>41</v>
      </c>
      <c r="F6" s="75">
        <f>SUM(F4:F5)</f>
        <v>1</v>
      </c>
      <c r="G6" s="75">
        <f>SUM(G4:G5)</f>
        <v>27</v>
      </c>
      <c r="H6" s="75">
        <f>SUM(H4:H5)</f>
        <v>23</v>
      </c>
      <c r="I6" s="75">
        <f>SUM(I4:I5)</f>
        <v>0</v>
      </c>
      <c r="J6" s="122">
        <v>0</v>
      </c>
      <c r="K6" s="72">
        <f>SUM(K4:K5)</f>
        <v>0</v>
      </c>
      <c r="L6" s="22"/>
      <c r="M6" s="20"/>
      <c r="N6" s="103"/>
      <c r="O6" s="104"/>
      <c r="P6" s="23"/>
      <c r="Q6" s="75">
        <f>SUM(Q4:Q5)</f>
        <v>0</v>
      </c>
      <c r="R6" s="75">
        <f>SUM(R4:R5)</f>
        <v>0</v>
      </c>
      <c r="S6" s="75">
        <f>SUM(S4:S5)</f>
        <v>0</v>
      </c>
      <c r="T6" s="75">
        <f>SUM(T4:T5)</f>
        <v>0</v>
      </c>
      <c r="U6" s="75">
        <f>SUM(U4:U5)</f>
        <v>0</v>
      </c>
      <c r="V6" s="39">
        <v>0</v>
      </c>
      <c r="W6" s="72">
        <f>SUM(W4:W5)</f>
        <v>0</v>
      </c>
      <c r="X6" s="16" t="s">
        <v>119</v>
      </c>
      <c r="Y6" s="17"/>
      <c r="Z6" s="15"/>
      <c r="AA6" s="75">
        <f>SUM(AA4:AA5)</f>
        <v>0</v>
      </c>
      <c r="AB6" s="75">
        <f>SUM(AB4:AB5)</f>
        <v>0</v>
      </c>
      <c r="AC6" s="75">
        <f>SUM(AC4:AC5)</f>
        <v>0</v>
      </c>
      <c r="AD6" s="75">
        <f>SUM(AD4:AD5)</f>
        <v>0</v>
      </c>
      <c r="AE6" s="75">
        <f>SUM(AE4:AE5)</f>
        <v>0</v>
      </c>
      <c r="AF6" s="122">
        <v>0</v>
      </c>
      <c r="AG6" s="72">
        <f>SUM(AG4:AG5)</f>
        <v>0</v>
      </c>
      <c r="AH6" s="22"/>
      <c r="AI6" s="20"/>
      <c r="AJ6" s="103"/>
      <c r="AK6" s="104"/>
      <c r="AL6" s="23"/>
      <c r="AM6" s="75">
        <f>SUM(AM4:AM5)</f>
        <v>0</v>
      </c>
      <c r="AN6" s="75">
        <f>SUM(AN4:AN5)</f>
        <v>0</v>
      </c>
      <c r="AO6" s="75">
        <f>SUM(AO4:AO5)</f>
        <v>0</v>
      </c>
      <c r="AP6" s="75">
        <f>SUM(AP4:AP5)</f>
        <v>0</v>
      </c>
      <c r="AQ6" s="75">
        <f>SUM(AQ4:AQ5)</f>
        <v>0</v>
      </c>
      <c r="AR6" s="122">
        <v>0</v>
      </c>
      <c r="AS6" s="119">
        <f>SUM(AS4:AS5)</f>
        <v>0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42"/>
      <c r="C7" s="42"/>
      <c r="D7" s="42"/>
      <c r="E7" s="42"/>
      <c r="F7" s="42"/>
      <c r="G7" s="42"/>
      <c r="H7" s="42"/>
      <c r="I7" s="42"/>
      <c r="J7" s="43"/>
      <c r="K7" s="27"/>
      <c r="L7" s="23"/>
      <c r="M7" s="23"/>
      <c r="N7" s="23"/>
      <c r="O7" s="23"/>
      <c r="P7" s="42"/>
      <c r="Q7" s="42"/>
      <c r="R7" s="45"/>
      <c r="S7" s="42"/>
      <c r="T7" s="42"/>
      <c r="U7" s="23"/>
      <c r="V7" s="23"/>
      <c r="W7" s="27"/>
      <c r="X7" s="42"/>
      <c r="Y7" s="42"/>
      <c r="Z7" s="42"/>
      <c r="AA7" s="42"/>
      <c r="AB7" s="42"/>
      <c r="AC7" s="42"/>
      <c r="AD7" s="42"/>
      <c r="AE7" s="42"/>
      <c r="AF7" s="43"/>
      <c r="AG7" s="27"/>
      <c r="AH7" s="23"/>
      <c r="AI7" s="23"/>
      <c r="AJ7" s="23"/>
      <c r="AK7" s="23"/>
      <c r="AL7" s="42"/>
      <c r="AM7" s="42"/>
      <c r="AN7" s="45"/>
      <c r="AO7" s="42"/>
      <c r="AP7" s="42"/>
      <c r="AQ7" s="23"/>
      <c r="AR7" s="23"/>
      <c r="AS7" s="2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123" t="s">
        <v>120</v>
      </c>
      <c r="C8" s="124"/>
      <c r="D8" s="125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121</v>
      </c>
      <c r="O8" s="18" t="s">
        <v>122</v>
      </c>
      <c r="Q8" s="45"/>
      <c r="R8" s="45" t="s">
        <v>55</v>
      </c>
      <c r="S8" s="45"/>
      <c r="T8" s="65" t="s">
        <v>56</v>
      </c>
      <c r="U8" s="23"/>
      <c r="V8" s="27"/>
      <c r="W8" s="27"/>
      <c r="X8" s="126"/>
      <c r="Y8" s="126"/>
      <c r="Z8" s="126"/>
      <c r="AA8" s="126"/>
      <c r="AB8" s="126"/>
      <c r="AC8" s="45"/>
      <c r="AD8" s="45"/>
      <c r="AE8" s="45"/>
      <c r="AF8" s="42"/>
      <c r="AG8" s="42"/>
      <c r="AH8" s="42"/>
      <c r="AI8" s="42"/>
      <c r="AJ8" s="42"/>
      <c r="AK8" s="42"/>
      <c r="AM8" s="27"/>
      <c r="AN8" s="126"/>
      <c r="AO8" s="126"/>
      <c r="AP8" s="126"/>
      <c r="AQ8" s="126"/>
      <c r="AR8" s="126"/>
      <c r="AS8" s="12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8" t="s">
        <v>12</v>
      </c>
      <c r="C9" s="12"/>
      <c r="D9" s="50"/>
      <c r="E9" s="127">
        <v>257</v>
      </c>
      <c r="F9" s="127">
        <v>22</v>
      </c>
      <c r="G9" s="127">
        <v>265</v>
      </c>
      <c r="H9" s="127">
        <v>154</v>
      </c>
      <c r="I9" s="127">
        <v>954</v>
      </c>
      <c r="J9" s="128">
        <v>0.52300000000000002</v>
      </c>
      <c r="K9" s="42">
        <f>PRODUCT(I9/J9)</f>
        <v>1824.0917782026768</v>
      </c>
      <c r="L9" s="129">
        <f>PRODUCT((F9+G9)/E9)</f>
        <v>1.1167315175097277</v>
      </c>
      <c r="M9" s="129">
        <f>PRODUCT(H9/E9)</f>
        <v>0.59922178988326846</v>
      </c>
      <c r="N9" s="129">
        <f>PRODUCT((F9+G9+H9)/E9)</f>
        <v>1.715953307392996</v>
      </c>
      <c r="O9" s="129">
        <f>PRODUCT(I9/E9)</f>
        <v>3.7120622568093387</v>
      </c>
      <c r="Q9" s="45"/>
      <c r="R9" s="45"/>
      <c r="S9" s="45"/>
      <c r="T9" s="42" t="s">
        <v>57</v>
      </c>
      <c r="U9" s="42"/>
      <c r="V9" s="42"/>
      <c r="W9" s="42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5"/>
      <c r="AO9" s="45"/>
      <c r="AP9" s="45"/>
      <c r="AQ9" s="45"/>
      <c r="AR9" s="45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30" t="s">
        <v>114</v>
      </c>
      <c r="C10" s="131"/>
      <c r="D10" s="132"/>
      <c r="E10" s="127">
        <f>PRODUCT(E6+Q6)</f>
        <v>41</v>
      </c>
      <c r="F10" s="127">
        <f>PRODUCT(F6+R6)</f>
        <v>1</v>
      </c>
      <c r="G10" s="127">
        <f>PRODUCT(G6+S6)</f>
        <v>27</v>
      </c>
      <c r="H10" s="127">
        <f>PRODUCT(H6+T6)</f>
        <v>23</v>
      </c>
      <c r="I10" s="127">
        <f>PRODUCT(I6+U6)</f>
        <v>0</v>
      </c>
      <c r="J10" s="128">
        <v>0</v>
      </c>
      <c r="K10" s="42">
        <f>PRODUCT(K6+W6)</f>
        <v>0</v>
      </c>
      <c r="L10" s="129">
        <f>PRODUCT((F10+G10)/E10)</f>
        <v>0.68292682926829273</v>
      </c>
      <c r="M10" s="129">
        <f>PRODUCT(H10/E10)</f>
        <v>0.56097560975609762</v>
      </c>
      <c r="N10" s="129">
        <f>PRODUCT((F10+G10+H10)/E10)</f>
        <v>1.2439024390243902</v>
      </c>
      <c r="O10" s="129">
        <f>PRODUCT(I10/E10)</f>
        <v>0</v>
      </c>
      <c r="Q10" s="45"/>
      <c r="R10" s="45"/>
      <c r="S10" s="45"/>
      <c r="T10" s="42" t="s">
        <v>61</v>
      </c>
      <c r="U10" s="42"/>
      <c r="V10" s="42"/>
      <c r="W10" s="42"/>
      <c r="X10" s="42"/>
      <c r="Y10" s="42"/>
      <c r="Z10" s="42"/>
      <c r="AA10" s="42"/>
      <c r="AB10" s="42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33" t="s">
        <v>117</v>
      </c>
      <c r="C11" s="134"/>
      <c r="D11" s="135"/>
      <c r="E11" s="127">
        <f>PRODUCT(AA6+AM6)</f>
        <v>0</v>
      </c>
      <c r="F11" s="127">
        <f>PRODUCT(AB6+AN6)</f>
        <v>0</v>
      </c>
      <c r="G11" s="127">
        <f>PRODUCT(AC6+AO6)</f>
        <v>0</v>
      </c>
      <c r="H11" s="127">
        <f>PRODUCT(AD6+AP6)</f>
        <v>0</v>
      </c>
      <c r="I11" s="127">
        <f>PRODUCT(AE6+AQ6)</f>
        <v>0</v>
      </c>
      <c r="J11" s="128">
        <v>0</v>
      </c>
      <c r="K11" s="23">
        <f>PRODUCT(AG6+AS6)</f>
        <v>0</v>
      </c>
      <c r="L11" s="129">
        <v>0</v>
      </c>
      <c r="M11" s="129">
        <v>0</v>
      </c>
      <c r="N11" s="129">
        <v>0</v>
      </c>
      <c r="O11" s="129">
        <v>0</v>
      </c>
      <c r="Q11" s="45"/>
      <c r="R11" s="45"/>
      <c r="S11" s="42"/>
      <c r="T11" s="42" t="s">
        <v>63</v>
      </c>
      <c r="U11" s="23"/>
      <c r="V11" s="23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23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36" t="s">
        <v>119</v>
      </c>
      <c r="C12" s="137"/>
      <c r="D12" s="138"/>
      <c r="E12" s="127">
        <f>SUM(E9:E11)</f>
        <v>298</v>
      </c>
      <c r="F12" s="127">
        <f t="shared" ref="F12:I12" si="0">SUM(F9:F11)</f>
        <v>23</v>
      </c>
      <c r="G12" s="127">
        <f t="shared" si="0"/>
        <v>292</v>
      </c>
      <c r="H12" s="127">
        <f t="shared" si="0"/>
        <v>177</v>
      </c>
      <c r="I12" s="127">
        <f t="shared" si="0"/>
        <v>954</v>
      </c>
      <c r="J12" s="128">
        <v>0</v>
      </c>
      <c r="K12" s="42">
        <f>SUM(K9:K11)</f>
        <v>1824.0917782026768</v>
      </c>
      <c r="L12" s="129">
        <f>PRODUCT((F12+G12)/E12)</f>
        <v>1.0570469798657718</v>
      </c>
      <c r="M12" s="129">
        <f>PRODUCT(H12/E12)</f>
        <v>0.59395973154362414</v>
      </c>
      <c r="N12" s="129">
        <f>PRODUCT((F12+G12+H12)/E12)</f>
        <v>1.651006711409396</v>
      </c>
      <c r="O12" s="129">
        <v>3.71</v>
      </c>
      <c r="Q12" s="23"/>
      <c r="R12" s="23"/>
      <c r="S12" s="23"/>
      <c r="T12" s="42" t="s">
        <v>58</v>
      </c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23"/>
      <c r="F13" s="23"/>
      <c r="G13" s="23"/>
      <c r="H13" s="23"/>
      <c r="I13" s="23"/>
      <c r="J13" s="42"/>
      <c r="K13" s="42"/>
      <c r="L13" s="23"/>
      <c r="M13" s="23"/>
      <c r="N13" s="23"/>
      <c r="O13" s="23"/>
      <c r="P13" s="42"/>
      <c r="Q13" s="42"/>
      <c r="R13" s="42"/>
      <c r="S13" s="42"/>
      <c r="T13" s="65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23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5"/>
      <c r="AJ171" s="45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5"/>
      <c r="AJ172" s="45"/>
      <c r="AK172" s="4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5"/>
      <c r="AJ173" s="45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5"/>
      <c r="AJ174" s="45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5"/>
      <c r="AJ175" s="45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5"/>
      <c r="AJ176" s="45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5"/>
      <c r="AJ177" s="45"/>
      <c r="AK177" s="23"/>
      <c r="AL177" s="23"/>
    </row>
    <row r="178" spans="12:38" x14ac:dyDescent="0.25">
      <c r="R178" s="27"/>
      <c r="S178" s="27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5"/>
      <c r="AJ178" s="45"/>
    </row>
    <row r="179" spans="12:38" x14ac:dyDescent="0.25">
      <c r="R179" s="27"/>
      <c r="S179" s="27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5"/>
      <c r="AJ179" s="45"/>
    </row>
    <row r="180" spans="12:38" x14ac:dyDescent="0.25">
      <c r="R180" s="27"/>
      <c r="S180" s="27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5"/>
      <c r="AJ180" s="45"/>
    </row>
    <row r="181" spans="12:38" x14ac:dyDescent="0.25">
      <c r="L181"/>
      <c r="M181"/>
      <c r="N181"/>
      <c r="O181"/>
      <c r="P181"/>
      <c r="R181" s="27"/>
      <c r="S181" s="27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5"/>
      <c r="AJ209" s="45"/>
      <c r="AK209"/>
      <c r="AL209"/>
    </row>
    <row r="210" spans="12:38" x14ac:dyDescent="0.25"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</row>
    <row r="211" spans="12:38" x14ac:dyDescent="0.25"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</row>
    <row r="212" spans="12:38" x14ac:dyDescent="0.25"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</row>
    <row r="213" spans="12:38" x14ac:dyDescent="0.25"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</row>
    <row r="214" spans="12:38" x14ac:dyDescent="0.25"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7" customWidth="1"/>
    <col min="3" max="3" width="21.5703125" style="66" customWidth="1"/>
    <col min="4" max="4" width="10.5703125" style="89" customWidth="1"/>
    <col min="5" max="5" width="8" style="89" customWidth="1"/>
    <col min="6" max="6" width="0.7109375" style="27" customWidth="1"/>
    <col min="7" max="11" width="5.28515625" style="66" customWidth="1"/>
    <col min="12" max="12" width="6.42578125" style="66" customWidth="1"/>
    <col min="13" max="21" width="5.28515625" style="66" customWidth="1"/>
    <col min="22" max="22" width="10.85546875" style="66" customWidth="1"/>
    <col min="23" max="23" width="19.7109375" style="89" customWidth="1"/>
    <col min="24" max="24" width="9.7109375" style="66" customWidth="1"/>
    <col min="25" max="30" width="9.140625" style="90"/>
  </cols>
  <sheetData>
    <row r="1" spans="1:30" ht="18.75" x14ac:dyDescent="0.3">
      <c r="A1" s="1"/>
      <c r="B1" s="80" t="s">
        <v>82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81"/>
      <c r="X1" s="36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35</v>
      </c>
      <c r="C2" s="5" t="s">
        <v>64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28"/>
      <c r="Y2" s="78"/>
      <c r="Z2" s="78"/>
      <c r="AA2" s="78"/>
      <c r="AB2" s="78"/>
      <c r="AC2" s="78"/>
      <c r="AD2" s="78"/>
    </row>
    <row r="3" spans="1:30" x14ac:dyDescent="0.25">
      <c r="A3" s="1"/>
      <c r="B3" s="73" t="s">
        <v>68</v>
      </c>
      <c r="C3" s="22" t="s">
        <v>69</v>
      </c>
      <c r="D3" s="71" t="s">
        <v>70</v>
      </c>
      <c r="E3" s="74" t="s">
        <v>1</v>
      </c>
      <c r="F3" s="23"/>
      <c r="G3" s="75" t="s">
        <v>71</v>
      </c>
      <c r="H3" s="76" t="s">
        <v>72</v>
      </c>
      <c r="I3" s="76" t="s">
        <v>32</v>
      </c>
      <c r="J3" s="17" t="s">
        <v>73</v>
      </c>
      <c r="K3" s="77" t="s">
        <v>74</v>
      </c>
      <c r="L3" s="77" t="s">
        <v>75</v>
      </c>
      <c r="M3" s="75" t="s">
        <v>76</v>
      </c>
      <c r="N3" s="75" t="s">
        <v>31</v>
      </c>
      <c r="O3" s="76" t="s">
        <v>77</v>
      </c>
      <c r="P3" s="75" t="s">
        <v>72</v>
      </c>
      <c r="Q3" s="75" t="s">
        <v>17</v>
      </c>
      <c r="R3" s="75">
        <v>1</v>
      </c>
      <c r="S3" s="75">
        <v>2</v>
      </c>
      <c r="T3" s="75">
        <v>3</v>
      </c>
      <c r="U3" s="75" t="s">
        <v>78</v>
      </c>
      <c r="V3" s="17" t="s">
        <v>22</v>
      </c>
      <c r="W3" s="16" t="s">
        <v>79</v>
      </c>
      <c r="X3" s="16" t="s">
        <v>80</v>
      </c>
      <c r="Y3" s="78"/>
      <c r="Z3" s="78"/>
      <c r="AA3" s="78"/>
      <c r="AB3" s="78"/>
      <c r="AC3" s="78"/>
      <c r="AD3" s="78"/>
    </row>
    <row r="4" spans="1:30" x14ac:dyDescent="0.25">
      <c r="A4" s="1"/>
      <c r="B4" s="84" t="s">
        <v>83</v>
      </c>
      <c r="C4" s="85" t="s">
        <v>84</v>
      </c>
      <c r="D4" s="84" t="s">
        <v>81</v>
      </c>
      <c r="E4" s="91" t="s">
        <v>37</v>
      </c>
      <c r="F4" s="93"/>
      <c r="G4" s="83">
        <v>1</v>
      </c>
      <c r="H4" s="86"/>
      <c r="I4" s="83"/>
      <c r="J4" s="83"/>
      <c r="K4" s="83" t="s">
        <v>85</v>
      </c>
      <c r="L4" s="83"/>
      <c r="M4" s="83">
        <v>1</v>
      </c>
      <c r="N4" s="83">
        <v>0</v>
      </c>
      <c r="O4" s="86">
        <v>0</v>
      </c>
      <c r="P4" s="86">
        <v>0</v>
      </c>
      <c r="Q4" s="79"/>
      <c r="R4" s="79"/>
      <c r="S4" s="79"/>
      <c r="T4" s="79"/>
      <c r="U4" s="79"/>
      <c r="V4" s="87"/>
      <c r="W4" s="92" t="s">
        <v>86</v>
      </c>
      <c r="X4" s="83"/>
      <c r="Y4" s="78"/>
      <c r="Z4" s="78"/>
      <c r="AA4" s="78"/>
      <c r="AB4" s="78"/>
      <c r="AC4" s="78"/>
      <c r="AD4" s="78"/>
    </row>
    <row r="5" spans="1:30" x14ac:dyDescent="0.25">
      <c r="A5" s="9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4"/>
      <c r="Y5" s="78"/>
      <c r="Z5" s="78"/>
      <c r="AA5" s="78"/>
      <c r="AB5" s="78"/>
      <c r="AC5" s="78"/>
      <c r="AD5" s="78"/>
    </row>
    <row r="6" spans="1:30" x14ac:dyDescent="0.25">
      <c r="A6" s="9"/>
      <c r="B6" s="65"/>
      <c r="C6" s="42"/>
      <c r="D6" s="65"/>
      <c r="E6" s="88"/>
      <c r="G6" s="42"/>
      <c r="H6" s="45"/>
      <c r="I6" s="42"/>
      <c r="J6" s="23"/>
      <c r="K6" s="23"/>
      <c r="L6" s="23"/>
      <c r="M6" s="42"/>
      <c r="N6" s="42"/>
      <c r="O6" s="42"/>
      <c r="P6" s="42"/>
      <c r="Q6" s="42"/>
      <c r="R6" s="42"/>
      <c r="S6" s="42"/>
      <c r="T6" s="42"/>
      <c r="U6" s="42"/>
      <c r="V6" s="42"/>
      <c r="W6" s="65"/>
      <c r="X6" s="42"/>
      <c r="Y6" s="78"/>
      <c r="Z6" s="78"/>
      <c r="AA6" s="78"/>
      <c r="AB6" s="78"/>
      <c r="AC6" s="78"/>
      <c r="AD6" s="78"/>
    </row>
    <row r="7" spans="1:30" x14ac:dyDescent="0.25">
      <c r="A7" s="9"/>
      <c r="B7" s="65"/>
      <c r="C7" s="42"/>
      <c r="D7" s="65"/>
      <c r="E7" s="88"/>
      <c r="G7" s="42"/>
      <c r="H7" s="45"/>
      <c r="I7" s="42"/>
      <c r="J7" s="23"/>
      <c r="K7" s="23"/>
      <c r="L7" s="23"/>
      <c r="M7" s="42"/>
      <c r="N7" s="42"/>
      <c r="O7" s="42"/>
      <c r="P7" s="42"/>
      <c r="Q7" s="42"/>
      <c r="R7" s="42"/>
      <c r="S7" s="42"/>
      <c r="T7" s="42"/>
      <c r="U7" s="42"/>
      <c r="V7" s="42"/>
      <c r="W7" s="65"/>
      <c r="X7" s="42"/>
      <c r="Y7" s="78"/>
      <c r="Z7" s="78"/>
      <c r="AA7" s="78"/>
      <c r="AB7" s="78"/>
      <c r="AC7" s="78"/>
      <c r="AD7" s="78"/>
    </row>
    <row r="8" spans="1:30" x14ac:dyDescent="0.25">
      <c r="A8" s="9"/>
      <c r="B8" s="65"/>
      <c r="C8" s="42"/>
      <c r="D8" s="65"/>
      <c r="E8" s="88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65"/>
      <c r="X8" s="42"/>
      <c r="Y8" s="78"/>
      <c r="Z8" s="78"/>
      <c r="AA8" s="78"/>
      <c r="AB8" s="78"/>
      <c r="AC8" s="78"/>
      <c r="AD8" s="78"/>
    </row>
    <row r="9" spans="1:30" x14ac:dyDescent="0.25">
      <c r="A9" s="9"/>
      <c r="B9" s="65"/>
      <c r="C9" s="42"/>
      <c r="D9" s="65"/>
      <c r="E9" s="88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65"/>
      <c r="X9" s="42"/>
      <c r="Y9" s="78"/>
      <c r="Z9" s="78"/>
      <c r="AA9" s="78"/>
      <c r="AB9" s="78"/>
      <c r="AC9" s="78"/>
      <c r="AD9" s="78"/>
    </row>
    <row r="10" spans="1:30" x14ac:dyDescent="0.25">
      <c r="A10" s="9"/>
      <c r="B10" s="65"/>
      <c r="C10" s="42"/>
      <c r="D10" s="65"/>
      <c r="E10" s="88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65"/>
      <c r="X10" s="42"/>
      <c r="Y10" s="78"/>
      <c r="Z10" s="78"/>
      <c r="AA10" s="78"/>
      <c r="AB10" s="78"/>
      <c r="AC10" s="78"/>
      <c r="AD10" s="78"/>
    </row>
    <row r="11" spans="1:30" x14ac:dyDescent="0.25">
      <c r="A11" s="9"/>
      <c r="B11" s="65"/>
      <c r="C11" s="42"/>
      <c r="D11" s="65"/>
      <c r="E11" s="88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5"/>
      <c r="X11" s="42"/>
      <c r="Y11" s="78"/>
      <c r="Z11" s="78"/>
      <c r="AA11" s="78"/>
      <c r="AB11" s="78"/>
      <c r="AC11" s="78"/>
      <c r="AD11" s="78"/>
    </row>
    <row r="12" spans="1:30" x14ac:dyDescent="0.25">
      <c r="A12" s="9"/>
      <c r="B12" s="65"/>
      <c r="C12" s="42"/>
      <c r="D12" s="65"/>
      <c r="E12" s="88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65"/>
      <c r="X12" s="42"/>
      <c r="Y12" s="78"/>
      <c r="Z12" s="78"/>
      <c r="AA12" s="78"/>
      <c r="AB12" s="78"/>
      <c r="AC12" s="78"/>
      <c r="AD12" s="78"/>
    </row>
    <row r="13" spans="1:30" x14ac:dyDescent="0.25">
      <c r="A13" s="9"/>
      <c r="B13" s="65"/>
      <c r="C13" s="42"/>
      <c r="D13" s="65"/>
      <c r="E13" s="88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65"/>
      <c r="X13" s="42"/>
      <c r="Y13" s="78"/>
      <c r="Z13" s="78"/>
      <c r="AA13" s="78"/>
      <c r="AB13" s="78"/>
      <c r="AC13" s="78"/>
      <c r="AD13" s="78"/>
    </row>
    <row r="14" spans="1:30" x14ac:dyDescent="0.25">
      <c r="A14" s="9"/>
      <c r="B14" s="65"/>
      <c r="C14" s="42"/>
      <c r="D14" s="65"/>
      <c r="E14" s="88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65"/>
      <c r="X14" s="42"/>
      <c r="Y14" s="78"/>
      <c r="Z14" s="78"/>
      <c r="AA14" s="78"/>
      <c r="AB14" s="78"/>
      <c r="AC14" s="78"/>
      <c r="AD14" s="78"/>
    </row>
    <row r="15" spans="1:30" x14ac:dyDescent="0.25">
      <c r="A15" s="9"/>
      <c r="B15" s="65"/>
      <c r="C15" s="42"/>
      <c r="D15" s="65"/>
      <c r="E15" s="88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65"/>
      <c r="X15" s="42"/>
      <c r="Y15" s="78"/>
      <c r="Z15" s="78"/>
      <c r="AA15" s="78"/>
      <c r="AB15" s="78"/>
      <c r="AC15" s="78"/>
      <c r="AD15" s="78"/>
    </row>
    <row r="16" spans="1:30" x14ac:dyDescent="0.25">
      <c r="A16" s="9"/>
      <c r="B16" s="65"/>
      <c r="C16" s="42"/>
      <c r="D16" s="65"/>
      <c r="E16" s="88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65"/>
      <c r="X16" s="42"/>
      <c r="Y16" s="78"/>
      <c r="Z16" s="78"/>
      <c r="AA16" s="78"/>
      <c r="AB16" s="78"/>
      <c r="AC16" s="78"/>
      <c r="AD16" s="78"/>
    </row>
    <row r="17" spans="1:30" x14ac:dyDescent="0.25">
      <c r="A17" s="9"/>
      <c r="B17" s="65"/>
      <c r="C17" s="42"/>
      <c r="D17" s="65"/>
      <c r="E17" s="88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65"/>
      <c r="X17" s="42"/>
      <c r="Y17" s="78"/>
      <c r="Z17" s="78"/>
      <c r="AA17" s="78"/>
      <c r="AB17" s="78"/>
      <c r="AC17" s="78"/>
      <c r="AD17" s="78"/>
    </row>
    <row r="18" spans="1:30" x14ac:dyDescent="0.25">
      <c r="A18" s="9"/>
      <c r="B18" s="65"/>
      <c r="C18" s="42"/>
      <c r="D18" s="65"/>
      <c r="E18" s="88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65"/>
      <c r="X18" s="42"/>
      <c r="Y18" s="78"/>
      <c r="Z18" s="78"/>
      <c r="AA18" s="78"/>
      <c r="AB18" s="78"/>
      <c r="AC18" s="78"/>
      <c r="AD18" s="78"/>
    </row>
    <row r="19" spans="1:30" x14ac:dyDescent="0.25">
      <c r="A19" s="9"/>
      <c r="B19" s="65"/>
      <c r="C19" s="42"/>
      <c r="D19" s="65"/>
      <c r="E19" s="88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65"/>
      <c r="X19" s="42"/>
      <c r="Y19" s="78"/>
      <c r="Z19" s="78"/>
      <c r="AA19" s="78"/>
      <c r="AB19" s="78"/>
      <c r="AC19" s="78"/>
      <c r="AD19" s="78"/>
    </row>
    <row r="20" spans="1:30" x14ac:dyDescent="0.25">
      <c r="A20" s="9"/>
      <c r="B20" s="65"/>
      <c r="C20" s="42"/>
      <c r="D20" s="65"/>
      <c r="E20" s="88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65"/>
      <c r="X20" s="42"/>
      <c r="Y20" s="78"/>
      <c r="Z20" s="78"/>
      <c r="AA20" s="78"/>
      <c r="AB20" s="78"/>
      <c r="AC20" s="78"/>
      <c r="AD20" s="78"/>
    </row>
    <row r="21" spans="1:30" x14ac:dyDescent="0.25">
      <c r="A21" s="9"/>
      <c r="B21" s="65"/>
      <c r="C21" s="42"/>
      <c r="D21" s="65"/>
      <c r="E21" s="88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65"/>
      <c r="X21" s="42"/>
      <c r="Y21" s="78"/>
      <c r="Z21" s="78"/>
      <c r="AA21" s="78"/>
      <c r="AB21" s="78"/>
      <c r="AC21" s="78"/>
      <c r="AD21" s="78"/>
    </row>
    <row r="22" spans="1:30" x14ac:dyDescent="0.25">
      <c r="A22" s="9"/>
      <c r="B22" s="65"/>
      <c r="C22" s="42"/>
      <c r="D22" s="65"/>
      <c r="E22" s="88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65"/>
      <c r="X22" s="42"/>
      <c r="Y22" s="78"/>
      <c r="Z22" s="78"/>
      <c r="AA22" s="78"/>
      <c r="AB22" s="78"/>
      <c r="AC22" s="78"/>
      <c r="AD22" s="78"/>
    </row>
    <row r="23" spans="1:30" x14ac:dyDescent="0.25">
      <c r="A23" s="9"/>
      <c r="B23" s="65"/>
      <c r="C23" s="42"/>
      <c r="D23" s="65"/>
      <c r="E23" s="88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65"/>
      <c r="X23" s="42"/>
      <c r="Y23" s="78"/>
      <c r="Z23" s="78"/>
      <c r="AA23" s="78"/>
      <c r="AB23" s="78"/>
      <c r="AC23" s="78"/>
      <c r="AD23" s="78"/>
    </row>
    <row r="24" spans="1:30" x14ac:dyDescent="0.25">
      <c r="A24" s="9"/>
      <c r="B24" s="65"/>
      <c r="C24" s="42"/>
      <c r="D24" s="65"/>
      <c r="E24" s="88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65"/>
      <c r="X24" s="42"/>
      <c r="Y24" s="78"/>
      <c r="Z24" s="78"/>
      <c r="AA24" s="78"/>
      <c r="AB24" s="78"/>
      <c r="AC24" s="78"/>
      <c r="AD24" s="78"/>
    </row>
    <row r="25" spans="1:30" x14ac:dyDescent="0.25">
      <c r="A25" s="9"/>
      <c r="B25" s="65"/>
      <c r="C25" s="42"/>
      <c r="D25" s="65"/>
      <c r="E25" s="88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65"/>
      <c r="X25" s="42"/>
      <c r="Y25" s="78"/>
      <c r="Z25" s="78"/>
      <c r="AA25" s="78"/>
      <c r="AB25" s="78"/>
      <c r="AC25" s="78"/>
      <c r="AD25" s="78"/>
    </row>
    <row r="26" spans="1:30" x14ac:dyDescent="0.25">
      <c r="A26" s="9"/>
      <c r="B26" s="65"/>
      <c r="C26" s="42"/>
      <c r="D26" s="65"/>
      <c r="E26" s="88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65"/>
      <c r="X26" s="42"/>
      <c r="Y26" s="78"/>
      <c r="Z26" s="78"/>
      <c r="AA26" s="78"/>
      <c r="AB26" s="78"/>
      <c r="AC26" s="78"/>
      <c r="AD26" s="78"/>
    </row>
    <row r="27" spans="1:30" x14ac:dyDescent="0.25">
      <c r="A27" s="9"/>
      <c r="B27" s="65"/>
      <c r="C27" s="42"/>
      <c r="D27" s="65"/>
      <c r="E27" s="88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65"/>
      <c r="X27" s="42"/>
      <c r="Y27" s="78"/>
      <c r="Z27" s="78"/>
      <c r="AA27" s="78"/>
      <c r="AB27" s="78"/>
      <c r="AC27" s="78"/>
      <c r="AD27" s="78"/>
    </row>
    <row r="28" spans="1:30" x14ac:dyDescent="0.25">
      <c r="A28" s="9"/>
      <c r="B28" s="65"/>
      <c r="C28" s="42"/>
      <c r="D28" s="65"/>
      <c r="E28" s="88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65"/>
      <c r="X28" s="42"/>
      <c r="Y28" s="78"/>
      <c r="Z28" s="78"/>
      <c r="AA28" s="78"/>
      <c r="AB28" s="78"/>
      <c r="AC28" s="78"/>
      <c r="AD28" s="78"/>
    </row>
    <row r="29" spans="1:30" x14ac:dyDescent="0.25">
      <c r="A29" s="9"/>
      <c r="B29" s="65"/>
      <c r="C29" s="42"/>
      <c r="D29" s="65"/>
      <c r="E29" s="88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65"/>
      <c r="X29" s="42"/>
      <c r="Y29" s="78"/>
      <c r="Z29" s="78"/>
      <c r="AA29" s="78"/>
      <c r="AB29" s="78"/>
      <c r="AC29" s="78"/>
      <c r="AD29" s="78"/>
    </row>
    <row r="30" spans="1:30" x14ac:dyDescent="0.25">
      <c r="A30" s="9"/>
      <c r="B30" s="65"/>
      <c r="C30" s="42"/>
      <c r="D30" s="65"/>
      <c r="E30" s="88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65"/>
      <c r="X30" s="42"/>
      <c r="Y30" s="78"/>
      <c r="Z30" s="78"/>
      <c r="AA30" s="78"/>
      <c r="AB30" s="78"/>
      <c r="AC30" s="78"/>
      <c r="AD30" s="78"/>
    </row>
    <row r="31" spans="1:30" x14ac:dyDescent="0.25">
      <c r="A31" s="9"/>
      <c r="B31" s="65"/>
      <c r="C31" s="42"/>
      <c r="D31" s="65"/>
      <c r="E31" s="88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65"/>
      <c r="X31" s="42"/>
      <c r="Y31" s="78"/>
      <c r="Z31" s="78"/>
      <c r="AA31" s="78"/>
      <c r="AB31" s="78"/>
      <c r="AC31" s="78"/>
      <c r="AD31" s="78"/>
    </row>
    <row r="32" spans="1:30" x14ac:dyDescent="0.25">
      <c r="A32" s="9"/>
      <c r="B32" s="65"/>
      <c r="C32" s="42"/>
      <c r="D32" s="65"/>
      <c r="E32" s="88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65"/>
      <c r="X32" s="42"/>
      <c r="Y32" s="78"/>
      <c r="Z32" s="78"/>
      <c r="AA32" s="78"/>
      <c r="AB32" s="78"/>
      <c r="AC32" s="78"/>
      <c r="AD32" s="78"/>
    </row>
    <row r="33" spans="1:30" x14ac:dyDescent="0.25">
      <c r="A33" s="9"/>
      <c r="B33" s="65"/>
      <c r="C33" s="42"/>
      <c r="D33" s="65"/>
      <c r="E33" s="88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65"/>
      <c r="X33" s="42"/>
      <c r="Y33" s="78"/>
      <c r="Z33" s="78"/>
      <c r="AA33" s="78"/>
      <c r="AB33" s="78"/>
      <c r="AC33" s="78"/>
      <c r="AD33" s="78"/>
    </row>
    <row r="34" spans="1:30" x14ac:dyDescent="0.25">
      <c r="A34" s="9"/>
      <c r="B34" s="65"/>
      <c r="C34" s="42"/>
      <c r="D34" s="65"/>
      <c r="E34" s="88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65"/>
      <c r="X34" s="42"/>
      <c r="Y34" s="78"/>
      <c r="Z34" s="78"/>
      <c r="AA34" s="78"/>
      <c r="AB34" s="78"/>
      <c r="AC34" s="78"/>
      <c r="AD34" s="78"/>
    </row>
    <row r="35" spans="1:30" x14ac:dyDescent="0.25">
      <c r="A35" s="9"/>
      <c r="B35" s="65"/>
      <c r="C35" s="42"/>
      <c r="D35" s="65"/>
      <c r="E35" s="88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65"/>
      <c r="X35" s="42"/>
      <c r="Y35" s="78"/>
      <c r="Z35" s="78"/>
      <c r="AA35" s="78"/>
      <c r="AB35" s="78"/>
      <c r="AC35" s="78"/>
      <c r="AD35" s="78"/>
    </row>
    <row r="36" spans="1:30" x14ac:dyDescent="0.25">
      <c r="A36" s="9"/>
      <c r="B36" s="65"/>
      <c r="C36" s="42"/>
      <c r="D36" s="65"/>
      <c r="E36" s="88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65"/>
      <c r="X36" s="42"/>
      <c r="Y36" s="78"/>
      <c r="Z36" s="78"/>
      <c r="AA36" s="78"/>
      <c r="AB36" s="78"/>
      <c r="AC36" s="78"/>
      <c r="AD36" s="78"/>
    </row>
    <row r="37" spans="1:30" x14ac:dyDescent="0.25">
      <c r="A37" s="9"/>
      <c r="B37" s="65"/>
      <c r="C37" s="42"/>
      <c r="D37" s="65"/>
      <c r="E37" s="88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65"/>
      <c r="X37" s="42"/>
      <c r="Y37" s="78"/>
      <c r="Z37" s="78"/>
      <c r="AA37" s="78"/>
      <c r="AB37" s="78"/>
      <c r="AC37" s="78"/>
      <c r="AD37" s="78"/>
    </row>
    <row r="38" spans="1:30" x14ac:dyDescent="0.25">
      <c r="A38" s="9"/>
      <c r="B38" s="65"/>
      <c r="C38" s="42"/>
      <c r="D38" s="65"/>
      <c r="E38" s="88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65"/>
      <c r="X38" s="42"/>
      <c r="Y38" s="78"/>
      <c r="Z38" s="78"/>
      <c r="AA38" s="78"/>
      <c r="AB38" s="78"/>
      <c r="AC38" s="78"/>
      <c r="AD38" s="78"/>
    </row>
    <row r="39" spans="1:30" x14ac:dyDescent="0.25">
      <c r="A39" s="9"/>
      <c r="B39" s="65"/>
      <c r="C39" s="42"/>
      <c r="D39" s="65"/>
      <c r="E39" s="88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65"/>
      <c r="X39" s="42"/>
      <c r="Y39" s="78"/>
      <c r="Z39" s="78"/>
      <c r="AA39" s="78"/>
      <c r="AB39" s="78"/>
      <c r="AC39" s="78"/>
      <c r="AD39" s="78"/>
    </row>
    <row r="40" spans="1:30" x14ac:dyDescent="0.25">
      <c r="A40" s="9"/>
      <c r="B40" s="65"/>
      <c r="C40" s="42"/>
      <c r="D40" s="65"/>
      <c r="E40" s="88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65"/>
      <c r="X40" s="42"/>
      <c r="Y40" s="78"/>
      <c r="Z40" s="78"/>
      <c r="AA40" s="78"/>
      <c r="AB40" s="78"/>
      <c r="AC40" s="78"/>
      <c r="AD40" s="78"/>
    </row>
    <row r="41" spans="1:30" x14ac:dyDescent="0.25">
      <c r="A41" s="9"/>
      <c r="B41" s="65"/>
      <c r="C41" s="42"/>
      <c r="D41" s="65"/>
      <c r="E41" s="88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65"/>
      <c r="X41" s="42"/>
      <c r="Y41" s="78"/>
      <c r="Z41" s="78"/>
      <c r="AA41" s="78"/>
      <c r="AB41" s="78"/>
      <c r="AC41" s="78"/>
      <c r="AD41" s="78"/>
    </row>
    <row r="42" spans="1:30" x14ac:dyDescent="0.25">
      <c r="A42" s="9"/>
      <c r="B42" s="65"/>
      <c r="C42" s="42"/>
      <c r="D42" s="65"/>
      <c r="E42" s="88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65"/>
      <c r="X42" s="42"/>
      <c r="Y42" s="78"/>
      <c r="Z42" s="78"/>
      <c r="AA42" s="78"/>
      <c r="AB42" s="78"/>
      <c r="AC42" s="78"/>
      <c r="AD42" s="78"/>
    </row>
    <row r="43" spans="1:30" x14ac:dyDescent="0.25">
      <c r="A43" s="9"/>
      <c r="B43" s="65"/>
      <c r="C43" s="42"/>
      <c r="D43" s="65"/>
      <c r="E43" s="88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65"/>
      <c r="X43" s="42"/>
      <c r="Y43" s="78"/>
      <c r="Z43" s="78"/>
      <c r="AA43" s="78"/>
      <c r="AB43" s="78"/>
      <c r="AC43" s="78"/>
      <c r="AD43" s="78"/>
    </row>
    <row r="44" spans="1:30" x14ac:dyDescent="0.25">
      <c r="A44" s="9"/>
      <c r="B44" s="65"/>
      <c r="C44" s="42"/>
      <c r="D44" s="65"/>
      <c r="E44" s="88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65"/>
      <c r="X44" s="42"/>
      <c r="Y44" s="78"/>
      <c r="Z44" s="78"/>
      <c r="AA44" s="78"/>
      <c r="AB44" s="78"/>
      <c r="AC44" s="78"/>
      <c r="AD44" s="78"/>
    </row>
    <row r="45" spans="1:30" x14ac:dyDescent="0.25">
      <c r="A45" s="9"/>
      <c r="B45" s="65"/>
      <c r="C45" s="42"/>
      <c r="D45" s="65"/>
      <c r="E45" s="88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65"/>
      <c r="X45" s="42"/>
      <c r="Y45" s="78"/>
      <c r="Z45" s="78"/>
      <c r="AA45" s="78"/>
      <c r="AB45" s="78"/>
      <c r="AC45" s="78"/>
      <c r="AD45" s="78"/>
    </row>
    <row r="46" spans="1:30" x14ac:dyDescent="0.25">
      <c r="A46" s="9"/>
      <c r="B46" s="65"/>
      <c r="C46" s="42"/>
      <c r="D46" s="65"/>
      <c r="E46" s="88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65"/>
      <c r="X46" s="42"/>
      <c r="Y46" s="78"/>
      <c r="Z46" s="78"/>
      <c r="AA46" s="78"/>
      <c r="AB46" s="78"/>
      <c r="AC46" s="78"/>
      <c r="AD46" s="78"/>
    </row>
    <row r="47" spans="1:30" x14ac:dyDescent="0.25">
      <c r="A47" s="9"/>
      <c r="B47" s="65"/>
      <c r="C47" s="42"/>
      <c r="D47" s="65"/>
      <c r="E47" s="88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65"/>
      <c r="X47" s="42"/>
      <c r="Y47" s="78"/>
      <c r="Z47" s="78"/>
      <c r="AA47" s="78"/>
      <c r="AB47" s="78"/>
      <c r="AC47" s="78"/>
      <c r="AD47" s="78"/>
    </row>
    <row r="48" spans="1:30" x14ac:dyDescent="0.25">
      <c r="A48" s="9"/>
      <c r="B48" s="65"/>
      <c r="C48" s="42"/>
      <c r="D48" s="65"/>
      <c r="E48" s="88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65"/>
      <c r="X48" s="42"/>
      <c r="Y48" s="78"/>
      <c r="Z48" s="78"/>
      <c r="AA48" s="78"/>
      <c r="AB48" s="78"/>
      <c r="AC48" s="78"/>
      <c r="AD48" s="78"/>
    </row>
    <row r="49" spans="1:30" x14ac:dyDescent="0.25">
      <c r="A49" s="9"/>
      <c r="B49" s="65"/>
      <c r="C49" s="42"/>
      <c r="D49" s="65"/>
      <c r="E49" s="88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65"/>
      <c r="X49" s="42"/>
      <c r="Y49" s="78"/>
      <c r="Z49" s="78"/>
      <c r="AA49" s="78"/>
      <c r="AB49" s="78"/>
      <c r="AC49" s="78"/>
      <c r="AD49" s="78"/>
    </row>
    <row r="50" spans="1:30" x14ac:dyDescent="0.25">
      <c r="A50" s="9"/>
      <c r="B50" s="65"/>
      <c r="C50" s="42"/>
      <c r="D50" s="65"/>
      <c r="E50" s="88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65"/>
      <c r="X50" s="42"/>
      <c r="Y50" s="78"/>
      <c r="Z50" s="78"/>
      <c r="AA50" s="78"/>
      <c r="AB50" s="78"/>
      <c r="AC50" s="78"/>
      <c r="AD50" s="78"/>
    </row>
    <row r="51" spans="1:30" x14ac:dyDescent="0.25">
      <c r="A51" s="9"/>
      <c r="B51" s="65"/>
      <c r="C51" s="42"/>
      <c r="D51" s="65"/>
      <c r="E51" s="88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65"/>
      <c r="X51" s="42"/>
      <c r="Y51" s="78"/>
      <c r="Z51" s="78"/>
      <c r="AA51" s="78"/>
      <c r="AB51" s="78"/>
      <c r="AC51" s="78"/>
      <c r="AD51" s="78"/>
    </row>
    <row r="52" spans="1:30" x14ac:dyDescent="0.25">
      <c r="A52" s="9"/>
      <c r="B52" s="65"/>
      <c r="C52" s="42"/>
      <c r="D52" s="65"/>
      <c r="E52" s="88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65"/>
      <c r="X52" s="42"/>
      <c r="Y52" s="78"/>
      <c r="Z52" s="78"/>
      <c r="AA52" s="78"/>
      <c r="AB52" s="78"/>
      <c r="AC52" s="78"/>
      <c r="AD52" s="78"/>
    </row>
    <row r="53" spans="1:30" x14ac:dyDescent="0.25">
      <c r="A53" s="9"/>
      <c r="B53" s="65"/>
      <c r="C53" s="42"/>
      <c r="D53" s="65"/>
      <c r="E53" s="88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65"/>
      <c r="X53" s="42"/>
      <c r="Y53" s="78"/>
      <c r="Z53" s="78"/>
      <c r="AA53" s="78"/>
      <c r="AB53" s="78"/>
      <c r="AC53" s="78"/>
      <c r="AD53" s="78"/>
    </row>
    <row r="54" spans="1:30" x14ac:dyDescent="0.25">
      <c r="A54" s="9"/>
      <c r="B54" s="65"/>
      <c r="C54" s="42"/>
      <c r="D54" s="65"/>
      <c r="E54" s="88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65"/>
      <c r="X54" s="42"/>
      <c r="Y54" s="78"/>
      <c r="Z54" s="78"/>
      <c r="AA54" s="78"/>
      <c r="AB54" s="78"/>
      <c r="AC54" s="78"/>
      <c r="AD54" s="78"/>
    </row>
    <row r="55" spans="1:30" x14ac:dyDescent="0.25">
      <c r="A55" s="9"/>
      <c r="B55" s="65"/>
      <c r="C55" s="42"/>
      <c r="D55" s="65"/>
      <c r="E55" s="88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65"/>
      <c r="X55" s="42"/>
      <c r="Y55" s="78"/>
      <c r="Z55" s="78"/>
      <c r="AA55" s="78"/>
      <c r="AB55" s="78"/>
      <c r="AC55" s="78"/>
      <c r="AD55" s="78"/>
    </row>
    <row r="56" spans="1:30" x14ac:dyDescent="0.25">
      <c r="A56" s="9"/>
      <c r="B56" s="65"/>
      <c r="C56" s="42"/>
      <c r="D56" s="65"/>
      <c r="E56" s="88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65"/>
      <c r="X56" s="42"/>
      <c r="Y56" s="78"/>
      <c r="Z56" s="78"/>
      <c r="AA56" s="78"/>
      <c r="AB56" s="78"/>
      <c r="AC56" s="78"/>
      <c r="AD56" s="78"/>
    </row>
    <row r="57" spans="1:30" x14ac:dyDescent="0.25">
      <c r="A57" s="9"/>
      <c r="B57" s="65"/>
      <c r="C57" s="42"/>
      <c r="D57" s="65"/>
      <c r="E57" s="88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65"/>
      <c r="X57" s="42"/>
      <c r="Y57" s="78"/>
      <c r="Z57" s="78"/>
      <c r="AA57" s="78"/>
      <c r="AB57" s="78"/>
      <c r="AC57" s="78"/>
      <c r="AD57" s="78"/>
    </row>
    <row r="58" spans="1:30" x14ac:dyDescent="0.25">
      <c r="A58" s="9"/>
      <c r="B58" s="65"/>
      <c r="C58" s="42"/>
      <c r="D58" s="65"/>
      <c r="E58" s="88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65"/>
      <c r="X58" s="42"/>
      <c r="Y58" s="78"/>
      <c r="Z58" s="78"/>
      <c r="AA58" s="78"/>
      <c r="AB58" s="78"/>
      <c r="AC58" s="78"/>
      <c r="AD58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2020-09-12T13:14:44Z</dcterms:modified>
</cp:coreProperties>
</file>