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J15" i="3"/>
  <c r="J11" i="3"/>
  <c r="AS8" i="3"/>
  <c r="AS11" i="3" s="1"/>
  <c r="AG8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AR11" i="3" l="1"/>
  <c r="K16" i="3"/>
  <c r="K17" i="3" s="1"/>
  <c r="F16" i="3"/>
  <c r="L16" i="3" s="1"/>
  <c r="H16" i="3"/>
  <c r="J17" i="3"/>
  <c r="O17" i="3"/>
  <c r="O16" i="3"/>
  <c r="J16" i="3"/>
  <c r="M16" i="3"/>
  <c r="AF11" i="3"/>
  <c r="N16" i="3" l="1"/>
  <c r="H17" i="3"/>
  <c r="M17" i="3" s="1"/>
  <c r="F17" i="3"/>
  <c r="L17" i="3" l="1"/>
  <c r="N17" i="3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<sst xmlns="http://schemas.openxmlformats.org/spreadsheetml/2006/main" count="88" uniqueCount="39">
  <si>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</si>
  <si>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</si>
  <si>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</si>
  <si>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</si>
  <si>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</si>
  <si>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</si>
  <si>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</si>
  <si>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</si>
  <si>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</si>
  <si>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</si>
  <si>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</si>
  <si>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</si>
  <si>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</si>
  <si>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LieKi</t>
  </si>
  <si>
    <t>LieKi = Lievestuoreen Kisa  (1927)</t>
  </si>
  <si>
    <t>YKKÖSPESIS</t>
  </si>
  <si>
    <t>Kiri = Jyväskylän Kiri  (1930),  kasvattajaseura</t>
  </si>
  <si>
    <t>7.</t>
  </si>
  <si>
    <t>Kiri  2</t>
  </si>
  <si>
    <t>5.</t>
  </si>
  <si>
    <t>Juuso Tajakka</t>
  </si>
  <si>
    <t>8.10.1996   Korpilahti</t>
  </si>
  <si>
    <t>4.</t>
  </si>
  <si>
    <t>10.</t>
  </si>
  <si>
    <t xml:space="preserve">Kiri 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</si>
  <si>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</si>
  <si>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</si>
  <si>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</si>
  <si>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</si>
  <si>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</si>
  <si>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</si>
  <si>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</si>
  <si>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</si>
  <si>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</si>
  <si>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</si>
  <si>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</si>
  <si>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Lohi</t>
  </si>
  <si>
    <t>1.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</si>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</sst>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15" t="s">
        <v>20</v>
      </c>
      <c r="C1" s="22"/>
      <c r="D1" s="23"/>
      <c r="E1" s="24" t="s">
        <v>21</v>
      </c>
      <c r="F1" s="34"/>
      <c r="G1" s="35"/>
      <c r="H1" s="35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4"/>
      <c r="AB1" s="34"/>
      <c r="AC1" s="35"/>
      <c r="AD1" s="35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5" t="s">
        <v>15</v>
      </c>
      <c r="C2" s="26"/>
      <c r="D2" s="39"/>
      <c r="E2" s="2" t="s">
        <v>7</v>
      </c>
      <c r="F2" s="3"/>
      <c r="G2" s="3"/>
      <c r="H2" s="3"/>
      <c r="I2" s="8"/>
      <c r="J2" s="4"/>
      <c r="K2" s="32"/>
      <c r="L2" s="10" t="s">
        <v>25</v>
      </c>
      <c r="M2" s="3"/>
      <c r="N2" s="3"/>
      <c r="O2" s="9"/>
      <c r="P2" s="40"/>
      <c r="Q2" s="10" t="s">
        <v>26</v>
      </c>
      <c r="R2" s="3"/>
      <c r="S2" s="3"/>
      <c r="T2" s="3"/>
      <c r="U2" s="8"/>
      <c r="V2" s="9"/>
      <c r="W2" s="40"/>
      <c r="X2" s="41" t="s">
        <v>27</v>
      </c>
      <c r="Y2" s="42"/>
      <c r="Z2" s="43"/>
      <c r="AA2" s="2" t="s">
        <v>7</v>
      </c>
      <c r="AB2" s="3"/>
      <c r="AC2" s="3"/>
      <c r="AD2" s="3"/>
      <c r="AE2" s="8"/>
      <c r="AF2" s="4"/>
      <c r="AG2" s="32"/>
      <c r="AH2" s="10" t="s">
        <v>28</v>
      </c>
      <c r="AI2" s="3"/>
      <c r="AJ2" s="3"/>
      <c r="AK2" s="9"/>
      <c r="AL2" s="40"/>
      <c r="AM2" s="10" t="s">
        <v>26</v>
      </c>
      <c r="AN2" s="3"/>
      <c r="AO2" s="3"/>
      <c r="AP2" s="3"/>
      <c r="AQ2" s="8"/>
      <c r="AR2" s="9"/>
      <c r="AS2" s="44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4"/>
      <c r="L3" s="7" t="s">
        <v>4</v>
      </c>
      <c r="M3" s="7" t="s">
        <v>5</v>
      </c>
      <c r="N3" s="7" t="s">
        <v>29</v>
      </c>
      <c r="O3" s="7" t="s">
        <v>8</v>
      </c>
      <c r="P3" s="11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4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4"/>
      <c r="AH3" s="7" t="s">
        <v>4</v>
      </c>
      <c r="AI3" s="7" t="s">
        <v>5</v>
      </c>
      <c r="AJ3" s="7" t="s">
        <v>29</v>
      </c>
      <c r="AK3" s="7" t="s">
        <v>8</v>
      </c>
      <c r="AL3" s="11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4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5"/>
      <c r="E4" s="12"/>
      <c r="F4" s="12"/>
      <c r="G4" s="12"/>
      <c r="H4" s="13"/>
      <c r="I4" s="12"/>
      <c r="J4" s="45"/>
      <c r="K4" s="17"/>
      <c r="L4" s="46"/>
      <c r="M4" s="7"/>
      <c r="N4" s="7"/>
      <c r="O4" s="7"/>
      <c r="P4" s="11"/>
      <c r="Q4" s="12"/>
      <c r="R4" s="12"/>
      <c r="S4" s="13"/>
      <c r="T4" s="12"/>
      <c r="U4" s="12"/>
      <c r="V4" s="47"/>
      <c r="W4" s="17"/>
      <c r="X4" s="12">
        <v>2014</v>
      </c>
      <c r="Y4" s="12" t="s">
        <v>17</v>
      </c>
      <c r="Z4" s="15" t="s">
        <v>18</v>
      </c>
      <c r="AA4" s="12">
        <v>14</v>
      </c>
      <c r="AB4" s="12">
        <v>1</v>
      </c>
      <c r="AC4" s="12">
        <v>9</v>
      </c>
      <c r="AD4" s="12">
        <v>1</v>
      </c>
      <c r="AE4" s="12">
        <v>24</v>
      </c>
      <c r="AF4" s="21">
        <v>0.42849999999999999</v>
      </c>
      <c r="AG4" s="68">
        <v>56</v>
      </c>
      <c r="AH4" s="7"/>
      <c r="AI4" s="7"/>
      <c r="AJ4" s="7"/>
      <c r="AK4" s="7"/>
      <c r="AL4" s="11"/>
      <c r="AM4" s="12"/>
      <c r="AN4" s="12"/>
      <c r="AO4" s="12"/>
      <c r="AP4" s="12"/>
      <c r="AQ4" s="12"/>
      <c r="AR4" s="48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5"/>
      <c r="E5" s="12"/>
      <c r="F5" s="12"/>
      <c r="G5" s="12"/>
      <c r="H5" s="13"/>
      <c r="I5" s="12"/>
      <c r="J5" s="45"/>
      <c r="K5" s="17"/>
      <c r="L5" s="46"/>
      <c r="M5" s="7"/>
      <c r="N5" s="7"/>
      <c r="O5" s="7"/>
      <c r="P5" s="11"/>
      <c r="Q5" s="12"/>
      <c r="R5" s="12"/>
      <c r="S5" s="13"/>
      <c r="T5" s="12"/>
      <c r="U5" s="12"/>
      <c r="V5" s="47"/>
      <c r="W5" s="17"/>
      <c r="X5" s="12">
        <v>2015</v>
      </c>
      <c r="Y5" s="12" t="s">
        <v>22</v>
      </c>
      <c r="Z5" s="15" t="s">
        <v>18</v>
      </c>
      <c r="AA5" s="12">
        <v>15</v>
      </c>
      <c r="AB5" s="12">
        <v>0</v>
      </c>
      <c r="AC5" s="12">
        <v>20</v>
      </c>
      <c r="AD5" s="12">
        <v>0</v>
      </c>
      <c r="AE5" s="12">
        <v>37</v>
      </c>
      <c r="AF5" s="21">
        <v>0.39360000000000001</v>
      </c>
      <c r="AG5" s="68">
        <v>94</v>
      </c>
      <c r="AH5" s="7"/>
      <c r="AI5" s="7"/>
      <c r="AJ5" s="7"/>
      <c r="AK5" s="7"/>
      <c r="AL5" s="11"/>
      <c r="AM5" s="12"/>
      <c r="AN5" s="12"/>
      <c r="AO5" s="12"/>
      <c r="AP5" s="12"/>
      <c r="AQ5" s="12"/>
      <c r="AR5" s="48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2016</v>
      </c>
      <c r="C6" s="14" t="s">
        <v>23</v>
      </c>
      <c r="D6" s="15" t="s">
        <v>13</v>
      </c>
      <c r="E6" s="12">
        <v>2</v>
      </c>
      <c r="F6" s="12">
        <v>0</v>
      </c>
      <c r="G6" s="12">
        <v>1</v>
      </c>
      <c r="H6" s="13">
        <v>0</v>
      </c>
      <c r="I6" s="12">
        <v>3</v>
      </c>
      <c r="J6" s="45">
        <v>0.23100000000000001</v>
      </c>
      <c r="K6" s="17">
        <v>13</v>
      </c>
      <c r="L6" s="46"/>
      <c r="M6" s="7"/>
      <c r="N6" s="7"/>
      <c r="O6" s="7"/>
      <c r="P6" s="11"/>
      <c r="Q6" s="12"/>
      <c r="R6" s="12"/>
      <c r="S6" s="13"/>
      <c r="T6" s="12"/>
      <c r="U6" s="12"/>
      <c r="V6" s="47"/>
      <c r="W6" s="17"/>
      <c r="X6" s="12">
        <v>2016</v>
      </c>
      <c r="Y6" s="12" t="s">
        <v>19</v>
      </c>
      <c r="Z6" s="15" t="s">
        <v>18</v>
      </c>
      <c r="AA6" s="12">
        <v>15</v>
      </c>
      <c r="AB6" s="12">
        <v>1</v>
      </c>
      <c r="AC6" s="12">
        <v>39</v>
      </c>
      <c r="AD6" s="12">
        <v>9</v>
      </c>
      <c r="AE6" s="12">
        <v>63</v>
      </c>
      <c r="AF6" s="21">
        <v>0.57789999999999997</v>
      </c>
      <c r="AG6" s="68">
        <v>109</v>
      </c>
      <c r="AH6" s="7" t="s">
        <v>22</v>
      </c>
      <c r="AI6" s="7"/>
      <c r="AJ6" s="7" t="s">
        <v>22</v>
      </c>
      <c r="AK6" s="7"/>
      <c r="AL6" s="11"/>
      <c r="AM6" s="12"/>
      <c r="AN6" s="12"/>
      <c r="AO6" s="12"/>
      <c r="AP6" s="12"/>
      <c r="AQ6" s="12"/>
      <c r="AR6" s="48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2017</v>
      </c>
      <c r="C7" s="14" t="s">
        <v>19</v>
      </c>
      <c r="D7" s="15" t="s">
        <v>24</v>
      </c>
      <c r="E7" s="12">
        <v>13</v>
      </c>
      <c r="F7" s="12">
        <v>0</v>
      </c>
      <c r="G7" s="12">
        <v>8</v>
      </c>
      <c r="H7" s="13">
        <v>0</v>
      </c>
      <c r="I7" s="12">
        <v>25</v>
      </c>
      <c r="J7" s="45">
        <v>0.34239999999999998</v>
      </c>
      <c r="K7" s="17">
        <v>73</v>
      </c>
      <c r="L7" s="46"/>
      <c r="M7" s="7"/>
      <c r="N7" s="7"/>
      <c r="O7" s="7"/>
      <c r="P7" s="11"/>
      <c r="Q7" s="12"/>
      <c r="R7" s="12"/>
      <c r="S7" s="13"/>
      <c r="T7" s="12"/>
      <c r="U7" s="12"/>
      <c r="V7" s="47"/>
      <c r="W7" s="17"/>
      <c r="X7" s="12"/>
      <c r="Y7" s="12"/>
      <c r="Z7" s="15"/>
      <c r="AA7" s="12"/>
      <c r="AB7" s="12"/>
      <c r="AC7" s="12"/>
      <c r="AD7" s="12"/>
      <c r="AE7" s="12"/>
      <c r="AF7" s="21"/>
      <c r="AG7" s="68"/>
      <c r="AH7" s="7"/>
      <c r="AI7" s="7"/>
      <c r="AJ7" s="7"/>
      <c r="AK7" s="7"/>
      <c r="AL7" s="11"/>
      <c r="AM7" s="12"/>
      <c r="AN7" s="12"/>
      <c r="AO7" s="12"/>
      <c r="AP7" s="12"/>
      <c r="AQ7" s="12"/>
      <c r="AR7" s="48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5"/>
      <c r="E8" s="12"/>
      <c r="F8" s="12"/>
      <c r="G8" s="12"/>
      <c r="H8" s="13"/>
      <c r="I8" s="12"/>
      <c r="J8" s="45"/>
      <c r="K8" s="17"/>
      <c r="L8" s="46"/>
      <c r="M8" s="7"/>
      <c r="N8" s="7"/>
      <c r="O8" s="7"/>
      <c r="P8" s="11"/>
      <c r="Q8" s="12"/>
      <c r="R8" s="12"/>
      <c r="S8" s="13"/>
      <c r="T8" s="12"/>
      <c r="U8" s="12"/>
      <c r="V8" s="47"/>
      <c r="W8" s="17"/>
      <c r="X8" s="12">
        <v>2018</v>
      </c>
      <c r="Y8" s="12" t="s">
        <v>35</v>
      </c>
      <c r="Z8" s="15" t="s">
        <v>36</v>
      </c>
      <c r="AA8" s="12">
        <v>11</v>
      </c>
      <c r="AB8" s="12">
        <v>3</v>
      </c>
      <c r="AC8" s="12">
        <v>19</v>
      </c>
      <c r="AD8" s="12">
        <v>3</v>
      </c>
      <c r="AE8" s="12">
        <v>37</v>
      </c>
      <c r="AF8" s="21">
        <v>0.51380000000000003</v>
      </c>
      <c r="AG8" s="68">
        <f>PRODUCT(AE8/AF8)</f>
        <v>72.012456208641495</v>
      </c>
      <c r="AH8" s="7" t="s">
        <v>23</v>
      </c>
      <c r="AI8" s="7"/>
      <c r="AJ8" s="7"/>
      <c r="AK8" s="7"/>
      <c r="AL8" s="11"/>
      <c r="AM8" s="12">
        <v>4</v>
      </c>
      <c r="AN8" s="12">
        <v>0</v>
      </c>
      <c r="AO8" s="12">
        <v>2</v>
      </c>
      <c r="AP8" s="12">
        <v>0</v>
      </c>
      <c r="AQ8" s="12">
        <v>6</v>
      </c>
      <c r="AR8" s="47">
        <v>0.35289999999999999</v>
      </c>
      <c r="AS8" s="70">
        <f>PRODUCT(AQ8/AR8)</f>
        <v>17.001983564749221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5"/>
      <c r="E9" s="12"/>
      <c r="F9" s="12"/>
      <c r="G9" s="12"/>
      <c r="H9" s="13"/>
      <c r="I9" s="12"/>
      <c r="J9" s="45"/>
      <c r="K9" s="17"/>
      <c r="L9" s="46"/>
      <c r="M9" s="7"/>
      <c r="N9" s="7"/>
      <c r="O9" s="7"/>
      <c r="P9" s="11"/>
      <c r="Q9" s="12"/>
      <c r="R9" s="12"/>
      <c r="S9" s="13"/>
      <c r="T9" s="12"/>
      <c r="U9" s="12"/>
      <c r="V9" s="47"/>
      <c r="W9" s="17"/>
      <c r="X9" s="12"/>
      <c r="Y9" s="12"/>
      <c r="Z9" s="15"/>
      <c r="AA9" s="12"/>
      <c r="AB9" s="12"/>
      <c r="AC9" s="12"/>
      <c r="AD9" s="12"/>
      <c r="AE9" s="12"/>
      <c r="AF9" s="21"/>
      <c r="AG9" s="68"/>
      <c r="AH9" s="7"/>
      <c r="AI9" s="7"/>
      <c r="AJ9" s="7"/>
      <c r="AK9" s="7"/>
      <c r="AL9" s="11"/>
      <c r="AM9" s="12"/>
      <c r="AN9" s="12"/>
      <c r="AO9" s="12"/>
      <c r="AP9" s="12"/>
      <c r="AQ9" s="12"/>
      <c r="AR9" s="48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5"/>
      <c r="E10" s="12"/>
      <c r="F10" s="12"/>
      <c r="G10" s="12"/>
      <c r="H10" s="13"/>
      <c r="I10" s="12"/>
      <c r="J10" s="45"/>
      <c r="K10" s="17"/>
      <c r="L10" s="46"/>
      <c r="M10" s="7"/>
      <c r="N10" s="7"/>
      <c r="O10" s="7"/>
      <c r="P10" s="11"/>
      <c r="Q10" s="12"/>
      <c r="R10" s="12"/>
      <c r="S10" s="13"/>
      <c r="T10" s="12"/>
      <c r="U10" s="12"/>
      <c r="V10" s="47"/>
      <c r="W10" s="17"/>
      <c r="X10" s="12">
        <v>2020</v>
      </c>
      <c r="Y10" s="12" t="s">
        <v>37</v>
      </c>
      <c r="Z10" s="15" t="s">
        <v>36</v>
      </c>
      <c r="AA10" s="12">
        <v>8</v>
      </c>
      <c r="AB10" s="12">
        <v>2</v>
      </c>
      <c r="AC10" s="12">
        <v>24</v>
      </c>
      <c r="AD10" s="12">
        <v>4</v>
      </c>
      <c r="AE10" s="12">
        <v>30</v>
      </c>
      <c r="AF10" s="45">
        <v>0.49180000000000001</v>
      </c>
      <c r="AG10" s="17">
        <v>61</v>
      </c>
      <c r="AH10" s="71" t="s">
        <v>35</v>
      </c>
      <c r="AI10" s="7"/>
      <c r="AJ10" s="71" t="s">
        <v>35</v>
      </c>
      <c r="AK10" s="7"/>
      <c r="AL10" s="72"/>
      <c r="AM10" s="12"/>
      <c r="AN10" s="12"/>
      <c r="AO10" s="13"/>
      <c r="AP10" s="12"/>
      <c r="AQ10" s="12"/>
      <c r="AR10" s="48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49" t="s">
        <v>30</v>
      </c>
      <c r="C11" s="29"/>
      <c r="D11" s="28"/>
      <c r="E11" s="27">
        <f>SUM(E4:E10)</f>
        <v>15</v>
      </c>
      <c r="F11" s="27">
        <f>SUM(F4:F10)</f>
        <v>0</v>
      </c>
      <c r="G11" s="27">
        <f>SUM(G4:G10)</f>
        <v>9</v>
      </c>
      <c r="H11" s="27">
        <f>SUM(H4:H10)</f>
        <v>0</v>
      </c>
      <c r="I11" s="27">
        <f>SUM(I4:I10)</f>
        <v>28</v>
      </c>
      <c r="J11" s="50">
        <f>PRODUCT(I11/K11)</f>
        <v>0.32558139534883723</v>
      </c>
      <c r="K11" s="32">
        <f>SUM(K4:K10)</f>
        <v>86</v>
      </c>
      <c r="L11" s="10"/>
      <c r="M11" s="8"/>
      <c r="N11" s="51"/>
      <c r="O11" s="52"/>
      <c r="P11" s="11"/>
      <c r="Q11" s="27">
        <f>SUM(Q4:Q10)</f>
        <v>0</v>
      </c>
      <c r="R11" s="27">
        <f>SUM(R4:R10)</f>
        <v>0</v>
      </c>
      <c r="S11" s="27">
        <f>SUM(S4:S10)</f>
        <v>0</v>
      </c>
      <c r="T11" s="27">
        <f>SUM(T4:T10)</f>
        <v>0</v>
      </c>
      <c r="U11" s="27">
        <f>SUM(U4:U10)</f>
        <v>0</v>
      </c>
      <c r="V11" s="30">
        <v>0</v>
      </c>
      <c r="W11" s="32">
        <f>SUM(W4:W10)</f>
        <v>0</v>
      </c>
      <c r="X11" s="5" t="s">
        <v>30</v>
      </c>
      <c r="Y11" s="6"/>
      <c r="Z11" s="4"/>
      <c r="AA11" s="27">
        <f>SUM(AA4:AA10)</f>
        <v>63</v>
      </c>
      <c r="AB11" s="27">
        <f>SUM(AB4:AB10)</f>
        <v>7</v>
      </c>
      <c r="AC11" s="27">
        <f>SUM(AC4:AC10)</f>
        <v>111</v>
      </c>
      <c r="AD11" s="27">
        <f>SUM(AD4:AD10)</f>
        <v>17</v>
      </c>
      <c r="AE11" s="27">
        <f>SUM(AE4:AE10)</f>
        <v>191</v>
      </c>
      <c r="AF11" s="50">
        <f>PRODUCT(AE11/AG11)</f>
        <v>0.48722941573658501</v>
      </c>
      <c r="AG11" s="32">
        <f>SUM(AG4:AG10)</f>
        <v>392.01245620864148</v>
      </c>
      <c r="AH11" s="10"/>
      <c r="AI11" s="8"/>
      <c r="AJ11" s="51"/>
      <c r="AK11" s="52"/>
      <c r="AL11" s="11"/>
      <c r="AM11" s="27">
        <f>SUM(AM4:AM10)</f>
        <v>4</v>
      </c>
      <c r="AN11" s="27">
        <f>SUM(AN4:AN10)</f>
        <v>0</v>
      </c>
      <c r="AO11" s="27">
        <f>SUM(AO4:AO10)</f>
        <v>2</v>
      </c>
      <c r="AP11" s="27">
        <f>SUM(AP4:AP10)</f>
        <v>0</v>
      </c>
      <c r="AQ11" s="27">
        <f>SUM(AQ4:AQ10)</f>
        <v>6</v>
      </c>
      <c r="AR11" s="50">
        <f>PRODUCT(AQ11/AS11)</f>
        <v>0.35289999999999999</v>
      </c>
      <c r="AS11" s="44">
        <f>SUM(AS4:AS10)</f>
        <v>17.001983564749221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53"/>
      <c r="K12" s="17"/>
      <c r="L12" s="11"/>
      <c r="M12" s="11"/>
      <c r="N12" s="11"/>
      <c r="O12" s="11"/>
      <c r="P12" s="16"/>
      <c r="Q12" s="16"/>
      <c r="R12" s="18"/>
      <c r="S12" s="16"/>
      <c r="T12" s="16"/>
      <c r="U12" s="11"/>
      <c r="V12" s="11"/>
      <c r="W12" s="17"/>
      <c r="X12" s="16"/>
      <c r="Y12" s="16"/>
      <c r="Z12" s="16"/>
      <c r="AA12" s="16"/>
      <c r="AB12" s="16"/>
      <c r="AC12" s="16"/>
      <c r="AD12" s="16"/>
      <c r="AE12" s="16"/>
      <c r="AF12" s="53"/>
      <c r="AG12" s="17"/>
      <c r="AH12" s="11"/>
      <c r="AI12" s="11"/>
      <c r="AJ12" s="11"/>
      <c r="AK12" s="11"/>
      <c r="AL12" s="16"/>
      <c r="AM12" s="16"/>
      <c r="AN12" s="18"/>
      <c r="AO12" s="16"/>
      <c r="AP12" s="16"/>
      <c r="AQ12" s="11"/>
      <c r="AR12" s="11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4" t="s">
        <v>31</v>
      </c>
      <c r="C13" s="55"/>
      <c r="D13" s="56"/>
      <c r="E13" s="4" t="s">
        <v>2</v>
      </c>
      <c r="F13" s="7" t="s">
        <v>6</v>
      </c>
      <c r="G13" s="4" t="s">
        <v>4</v>
      </c>
      <c r="H13" s="7" t="s">
        <v>5</v>
      </c>
      <c r="I13" s="7" t="s">
        <v>8</v>
      </c>
      <c r="J13" s="7" t="s">
        <v>9</v>
      </c>
      <c r="K13" s="11"/>
      <c r="L13" s="7" t="s">
        <v>10</v>
      </c>
      <c r="M13" s="7" t="s">
        <v>11</v>
      </c>
      <c r="N13" s="7" t="s">
        <v>32</v>
      </c>
      <c r="O13" s="7" t="s">
        <v>33</v>
      </c>
      <c r="Q13" s="18"/>
      <c r="R13" s="18" t="s">
        <v>12</v>
      </c>
      <c r="S13" s="18"/>
      <c r="T13" s="16" t="s">
        <v>16</v>
      </c>
      <c r="U13" s="11"/>
      <c r="V13" s="17"/>
      <c r="W13" s="17"/>
      <c r="X13" s="57"/>
      <c r="Y13" s="57"/>
      <c r="Z13" s="57"/>
      <c r="AA13" s="57"/>
      <c r="AB13" s="57"/>
      <c r="AC13" s="18"/>
      <c r="AD13" s="18"/>
      <c r="AE13" s="18"/>
      <c r="AF13" s="16"/>
      <c r="AG13" s="16"/>
      <c r="AH13" s="16"/>
      <c r="AI13" s="16"/>
      <c r="AJ13" s="16"/>
      <c r="AK13" s="16"/>
      <c r="AM13" s="17"/>
      <c r="AN13" s="57"/>
      <c r="AO13" s="57"/>
      <c r="AP13" s="57"/>
      <c r="AQ13" s="57"/>
      <c r="AR13" s="57"/>
      <c r="AS13" s="5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9" t="s">
        <v>34</v>
      </c>
      <c r="C14" s="1"/>
      <c r="D14" s="20"/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9">
        <v>0</v>
      </c>
      <c r="K14" s="16">
        <v>0</v>
      </c>
      <c r="L14" s="60">
        <v>0</v>
      </c>
      <c r="M14" s="60">
        <v>0</v>
      </c>
      <c r="N14" s="60">
        <v>0</v>
      </c>
      <c r="O14" s="60">
        <v>0</v>
      </c>
      <c r="Q14" s="18"/>
      <c r="R14" s="18"/>
      <c r="S14" s="18"/>
      <c r="T14" s="16" t="s">
        <v>14</v>
      </c>
      <c r="U14" s="16"/>
      <c r="V14" s="16"/>
      <c r="W14" s="16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6"/>
      <c r="AL14" s="16"/>
      <c r="AM14" s="16"/>
      <c r="AN14" s="18"/>
      <c r="AO14" s="18"/>
      <c r="AP14" s="18"/>
      <c r="AQ14" s="18"/>
      <c r="AR14" s="18"/>
      <c r="AS14" s="1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61" t="s">
        <v>15</v>
      </c>
      <c r="C15" s="62"/>
      <c r="D15" s="63"/>
      <c r="E15" s="58">
        <f>PRODUCT(E11+Q11)</f>
        <v>15</v>
      </c>
      <c r="F15" s="58">
        <f>PRODUCT(F11+R11)</f>
        <v>0</v>
      </c>
      <c r="G15" s="58">
        <f>PRODUCT(G11+S11)</f>
        <v>9</v>
      </c>
      <c r="H15" s="58">
        <f>PRODUCT(H11+T11)</f>
        <v>0</v>
      </c>
      <c r="I15" s="58">
        <f>PRODUCT(I11+U11)</f>
        <v>28</v>
      </c>
      <c r="J15" s="59">
        <f>PRODUCT(I15/K15)</f>
        <v>0.32558139534883723</v>
      </c>
      <c r="K15" s="16">
        <f>PRODUCT(K11+W11)</f>
        <v>86</v>
      </c>
      <c r="L15" s="60">
        <f>PRODUCT((F15+G15)/E15)</f>
        <v>0.6</v>
      </c>
      <c r="M15" s="60">
        <f>PRODUCT(H15/E15)</f>
        <v>0</v>
      </c>
      <c r="N15" s="60">
        <f>PRODUCT((F15+G15+H15)/E15)</f>
        <v>0.6</v>
      </c>
      <c r="O15" s="60">
        <f>PRODUCT(I15/E15)</f>
        <v>1.8666666666666667</v>
      </c>
      <c r="Q15" s="18"/>
      <c r="R15" s="18"/>
      <c r="S15" s="18"/>
      <c r="T15" s="16" t="s">
        <v>38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8"/>
      <c r="AG15" s="18"/>
      <c r="AH15" s="18"/>
      <c r="AI15" s="18"/>
      <c r="AJ15" s="18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1" t="s">
        <v>27</v>
      </c>
      <c r="C16" s="64"/>
      <c r="D16" s="33"/>
      <c r="E16" s="58">
        <f>PRODUCT(AA11+AM11)</f>
        <v>67</v>
      </c>
      <c r="F16" s="58">
        <f>PRODUCT(AB11+AN11)</f>
        <v>7</v>
      </c>
      <c r="G16" s="58">
        <f>PRODUCT(AC11+AO11)</f>
        <v>113</v>
      </c>
      <c r="H16" s="58">
        <f>PRODUCT(AD11+AP11)</f>
        <v>17</v>
      </c>
      <c r="I16" s="58">
        <f>PRODUCT(AE11+AQ11)</f>
        <v>197</v>
      </c>
      <c r="J16" s="59">
        <f>PRODUCT(I16/K16)</f>
        <v>0.48164558715615363</v>
      </c>
      <c r="K16" s="11">
        <f>PRODUCT(AG11+AS11)</f>
        <v>409.01443977339068</v>
      </c>
      <c r="L16" s="60">
        <f>PRODUCT((F16+G16)/E16)</f>
        <v>1.791044776119403</v>
      </c>
      <c r="M16" s="60">
        <f>PRODUCT(H16/E16)</f>
        <v>0.2537313432835821</v>
      </c>
      <c r="N16" s="60">
        <f>PRODUCT((F16+G16+H16)/E16)</f>
        <v>2.044776119402985</v>
      </c>
      <c r="O16" s="60">
        <f>PRODUCT(I16/E16)</f>
        <v>2.9402985074626864</v>
      </c>
      <c r="Q16" s="18"/>
      <c r="R16" s="18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8"/>
      <c r="AG16" s="18"/>
      <c r="AH16" s="18"/>
      <c r="AI16" s="18"/>
      <c r="AJ16" s="18"/>
      <c r="AK16" s="16"/>
      <c r="AL16" s="11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65" t="s">
        <v>30</v>
      </c>
      <c r="C17" s="66"/>
      <c r="D17" s="67"/>
      <c r="E17" s="58">
        <f>SUM(E14:E16)</f>
        <v>82</v>
      </c>
      <c r="F17" s="58">
        <f t="shared" ref="F17:I17" si="0">SUM(F14:F16)</f>
        <v>7</v>
      </c>
      <c r="G17" s="58">
        <f t="shared" si="0"/>
        <v>122</v>
      </c>
      <c r="H17" s="58">
        <f t="shared" si="0"/>
        <v>17</v>
      </c>
      <c r="I17" s="58">
        <f t="shared" si="0"/>
        <v>225</v>
      </c>
      <c r="J17" s="59">
        <f>PRODUCT(I17/K17)</f>
        <v>0.45453219526889205</v>
      </c>
      <c r="K17" s="16">
        <f>SUM(K14:K16)</f>
        <v>495.01443977339068</v>
      </c>
      <c r="L17" s="60">
        <f>PRODUCT((F17+G17)/E17)</f>
        <v>1.5731707317073171</v>
      </c>
      <c r="M17" s="60">
        <f>PRODUCT(H17/E17)</f>
        <v>0.2073170731707317</v>
      </c>
      <c r="N17" s="60">
        <f>PRODUCT((F17+G17+H17)/E17)</f>
        <v>1.7804878048780488</v>
      </c>
      <c r="O17" s="60">
        <f>PRODUCT(I17/E17)</f>
        <v>2.7439024390243905</v>
      </c>
      <c r="Q17" s="11"/>
      <c r="R17" s="11"/>
      <c r="S17" s="11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8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1"/>
      <c r="F18" s="11"/>
      <c r="G18" s="11"/>
      <c r="H18" s="11"/>
      <c r="I18" s="11"/>
      <c r="J18" s="16"/>
      <c r="K18" s="16"/>
      <c r="L18" s="11"/>
      <c r="M18" s="11"/>
      <c r="N18" s="11"/>
      <c r="O18" s="11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8"/>
      <c r="AG18" s="18"/>
      <c r="AH18" s="18"/>
      <c r="AI18" s="18"/>
      <c r="AJ18" s="18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8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8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8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8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8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8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8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8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8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8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8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8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8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8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8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8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8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8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8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8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8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8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8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8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8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8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8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8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8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8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8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8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8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8"/>
      <c r="AG52" s="18"/>
      <c r="AH52" s="18"/>
      <c r="AI52" s="18"/>
      <c r="AJ52" s="18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8"/>
      <c r="AG53" s="18"/>
      <c r="AH53" s="18"/>
      <c r="AI53" s="18"/>
      <c r="AJ53" s="18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8"/>
      <c r="AG54" s="18"/>
      <c r="AH54" s="18"/>
      <c r="AI54" s="18"/>
      <c r="AJ54" s="18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8"/>
      <c r="AG55" s="18"/>
      <c r="AH55" s="18"/>
      <c r="AI55" s="18"/>
      <c r="AJ55" s="18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8"/>
      <c r="AG56" s="18"/>
      <c r="AH56" s="18"/>
      <c r="AI56" s="18"/>
      <c r="AJ56" s="18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8"/>
      <c r="AG57" s="18"/>
      <c r="AH57" s="18"/>
      <c r="AI57" s="18"/>
      <c r="AJ57" s="18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8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8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8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8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8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8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8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8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8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8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8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8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8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8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8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8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8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8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8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8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8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8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8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8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8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8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8"/>
      <c r="AG86" s="18"/>
      <c r="AH86" s="18"/>
      <c r="AI86" s="18"/>
      <c r="AJ86" s="18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8"/>
      <c r="AG87" s="18"/>
      <c r="AH87" s="18"/>
      <c r="AI87" s="18"/>
      <c r="AJ87" s="18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8"/>
      <c r="AG88" s="18"/>
      <c r="AH88" s="18"/>
      <c r="AI88" s="18"/>
      <c r="AJ88" s="18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8"/>
      <c r="AG89" s="18"/>
      <c r="AH89" s="18"/>
      <c r="AI89" s="18"/>
      <c r="AJ89" s="18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1"/>
      <c r="R90" s="11"/>
      <c r="S90" s="11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8"/>
      <c r="AG90" s="18"/>
      <c r="AH90" s="18"/>
      <c r="AI90" s="18"/>
      <c r="AJ90" s="18"/>
      <c r="AK90" s="16"/>
      <c r="AL90" s="11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1"/>
      <c r="R91" s="11"/>
      <c r="S91" s="11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8"/>
      <c r="AG91" s="18"/>
      <c r="AH91" s="18"/>
      <c r="AI91" s="18"/>
      <c r="AJ91" s="18"/>
      <c r="AK91" s="16"/>
      <c r="AL91" s="11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1"/>
      <c r="R92" s="11"/>
      <c r="S92" s="11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8"/>
      <c r="AG92" s="18"/>
      <c r="AH92" s="18"/>
      <c r="AI92" s="18"/>
      <c r="AJ92" s="18"/>
      <c r="AK92" s="16"/>
      <c r="AL92" s="11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1"/>
      <c r="R93" s="11"/>
      <c r="S93" s="11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8"/>
      <c r="AG93" s="18"/>
      <c r="AH93" s="18"/>
      <c r="AI93" s="18"/>
      <c r="AJ93" s="18"/>
      <c r="AK93" s="16"/>
      <c r="AL93" s="11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1"/>
      <c r="R94" s="11"/>
      <c r="S94" s="11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8"/>
      <c r="AG94" s="18"/>
      <c r="AH94" s="18"/>
      <c r="AI94" s="18"/>
      <c r="AJ94" s="18"/>
      <c r="AK94" s="16"/>
      <c r="AL94" s="11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1"/>
      <c r="R95" s="11"/>
      <c r="S95" s="11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8"/>
      <c r="AG95" s="18"/>
      <c r="AH95" s="18"/>
      <c r="AI95" s="18"/>
      <c r="AJ95" s="18"/>
      <c r="AK95" s="16"/>
      <c r="AL95" s="11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1"/>
      <c r="R96" s="11"/>
      <c r="S96" s="11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8"/>
      <c r="AG96" s="18"/>
      <c r="AH96" s="18"/>
      <c r="AI96" s="18"/>
      <c r="AJ96" s="18"/>
      <c r="AK96" s="16"/>
      <c r="AL96" s="11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1"/>
      <c r="R97" s="11"/>
      <c r="S97" s="11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8"/>
      <c r="AG97" s="18"/>
      <c r="AH97" s="18"/>
      <c r="AI97" s="18"/>
      <c r="AJ97" s="18"/>
      <c r="AK97" s="16"/>
      <c r="AL97" s="11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1"/>
      <c r="R98" s="11"/>
      <c r="S98" s="11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8"/>
      <c r="AG98" s="18"/>
      <c r="AH98" s="18"/>
      <c r="AI98" s="18"/>
      <c r="AJ98" s="18"/>
      <c r="AK98" s="16"/>
      <c r="AL98" s="11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1"/>
      <c r="R99" s="11"/>
      <c r="S99" s="11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8"/>
      <c r="AG99" s="18"/>
      <c r="AH99" s="18"/>
      <c r="AI99" s="18"/>
      <c r="AJ99" s="18"/>
      <c r="AK99" s="16"/>
      <c r="AL99" s="11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1"/>
      <c r="R100" s="11"/>
      <c r="S100" s="11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8"/>
      <c r="AG100" s="18"/>
      <c r="AH100" s="18"/>
      <c r="AI100" s="18"/>
      <c r="AJ100" s="18"/>
      <c r="AK100" s="16"/>
      <c r="AL100" s="11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1"/>
      <c r="R101" s="11"/>
      <c r="S101" s="11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8"/>
      <c r="AG101" s="18"/>
      <c r="AH101" s="18"/>
      <c r="AI101" s="18"/>
      <c r="AJ101" s="18"/>
      <c r="AK101" s="16"/>
      <c r="AL101" s="11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1"/>
      <c r="R102" s="11"/>
      <c r="S102" s="11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8"/>
      <c r="AG102" s="18"/>
      <c r="AH102" s="18"/>
      <c r="AI102" s="18"/>
      <c r="AJ102" s="18"/>
      <c r="AK102" s="16"/>
      <c r="AL102" s="11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1"/>
      <c r="R103" s="11"/>
      <c r="S103" s="11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8"/>
      <c r="AG103" s="18"/>
      <c r="AH103" s="18"/>
      <c r="AI103" s="18"/>
      <c r="AJ103" s="18"/>
      <c r="AK103" s="16"/>
      <c r="AL103" s="11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1"/>
      <c r="R104" s="11"/>
      <c r="S104" s="11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8"/>
      <c r="AG104" s="18"/>
      <c r="AH104" s="18"/>
      <c r="AI104" s="18"/>
      <c r="AJ104" s="18"/>
      <c r="AK104" s="16"/>
      <c r="AL104" s="11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1"/>
      <c r="R105" s="11"/>
      <c r="S105" s="11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8"/>
      <c r="AG105" s="18"/>
      <c r="AH105" s="18"/>
      <c r="AI105" s="18"/>
      <c r="AJ105" s="18"/>
      <c r="AK105" s="16"/>
      <c r="AL105" s="11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1"/>
      <c r="R106" s="11"/>
      <c r="S106" s="11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8"/>
      <c r="AG106" s="18"/>
      <c r="AH106" s="18"/>
      <c r="AI106" s="18"/>
      <c r="AJ106" s="18"/>
      <c r="AK106" s="16"/>
      <c r="AL106" s="11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1"/>
      <c r="R107" s="11"/>
      <c r="S107" s="11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8"/>
      <c r="AG107" s="18"/>
      <c r="AH107" s="18"/>
      <c r="AI107" s="18"/>
      <c r="AJ107" s="18"/>
      <c r="AK107" s="16"/>
      <c r="AL107" s="11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1"/>
      <c r="R108" s="11"/>
      <c r="S108" s="11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8"/>
      <c r="AG108" s="18"/>
      <c r="AH108" s="18"/>
      <c r="AI108" s="18"/>
      <c r="AJ108" s="18"/>
      <c r="AK108" s="16"/>
      <c r="AL108" s="11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1"/>
      <c r="R109" s="11"/>
      <c r="S109" s="11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8"/>
      <c r="AG109" s="18"/>
      <c r="AH109" s="18"/>
      <c r="AI109" s="18"/>
      <c r="AJ109" s="18"/>
      <c r="AK109" s="16"/>
      <c r="AL109" s="11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1"/>
      <c r="R110" s="11"/>
      <c r="S110" s="11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8"/>
      <c r="AG110" s="18"/>
      <c r="AH110" s="18"/>
      <c r="AI110" s="18"/>
      <c r="AJ110" s="18"/>
      <c r="AK110" s="16"/>
      <c r="AL110" s="11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1"/>
      <c r="R111" s="11"/>
      <c r="S111" s="11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8"/>
      <c r="AG111" s="18"/>
      <c r="AH111" s="18"/>
      <c r="AI111" s="18"/>
      <c r="AJ111" s="18"/>
      <c r="AK111" s="16"/>
      <c r="AL111" s="11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1"/>
      <c r="R112" s="11"/>
      <c r="S112" s="11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8"/>
      <c r="AG112" s="18"/>
      <c r="AH112" s="18"/>
      <c r="AI112" s="18"/>
      <c r="AJ112" s="18"/>
      <c r="AK112" s="16"/>
      <c r="AL112" s="11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1"/>
      <c r="R113" s="11"/>
      <c r="S113" s="11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8"/>
      <c r="AG113" s="18"/>
      <c r="AH113" s="18"/>
      <c r="AI113" s="18"/>
      <c r="AJ113" s="18"/>
      <c r="AK113" s="16"/>
      <c r="AL113" s="11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1"/>
      <c r="R114" s="11"/>
      <c r="S114" s="11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8"/>
      <c r="AG114" s="18"/>
      <c r="AH114" s="18"/>
      <c r="AI114" s="18"/>
      <c r="AJ114" s="18"/>
      <c r="AK114" s="16"/>
      <c r="AL114" s="11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1"/>
      <c r="R115" s="11"/>
      <c r="S115" s="11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8"/>
      <c r="AG115" s="18"/>
      <c r="AH115" s="18"/>
      <c r="AI115" s="18"/>
      <c r="AJ115" s="18"/>
      <c r="AK115" s="16"/>
      <c r="AL115" s="11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1"/>
      <c r="R116" s="11"/>
      <c r="S116" s="11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8"/>
      <c r="AG116" s="18"/>
      <c r="AH116" s="18"/>
      <c r="AI116" s="18"/>
      <c r="AJ116" s="18"/>
      <c r="AK116" s="16"/>
      <c r="AL116" s="11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1"/>
      <c r="R117" s="11"/>
      <c r="S117" s="11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8"/>
      <c r="AG117" s="18"/>
      <c r="AH117" s="18"/>
      <c r="AI117" s="18"/>
      <c r="AJ117" s="18"/>
      <c r="AK117" s="16"/>
      <c r="AL117" s="11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1"/>
      <c r="R118" s="11"/>
      <c r="S118" s="11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8"/>
      <c r="AG118" s="18"/>
      <c r="AH118" s="18"/>
      <c r="AI118" s="18"/>
      <c r="AJ118" s="18"/>
      <c r="AK118" s="16"/>
      <c r="AL118" s="11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1"/>
      <c r="R119" s="11"/>
      <c r="S119" s="11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8"/>
      <c r="AG119" s="18"/>
      <c r="AH119" s="18"/>
      <c r="AI119" s="18"/>
      <c r="AJ119" s="18"/>
      <c r="AK119" s="16"/>
      <c r="AL119" s="11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1"/>
      <c r="R120" s="11"/>
      <c r="S120" s="11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8"/>
      <c r="AG120" s="18"/>
      <c r="AH120" s="18"/>
      <c r="AI120" s="18"/>
      <c r="AJ120" s="18"/>
      <c r="AK120" s="16"/>
      <c r="AL120" s="11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1"/>
      <c r="R121" s="11"/>
      <c r="S121" s="11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8"/>
      <c r="AG121" s="18"/>
      <c r="AH121" s="18"/>
      <c r="AI121" s="18"/>
      <c r="AJ121" s="18"/>
      <c r="AK121" s="16"/>
      <c r="AL121" s="11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1"/>
      <c r="R122" s="11"/>
      <c r="S122" s="11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8"/>
      <c r="AG122" s="18"/>
      <c r="AH122" s="18"/>
      <c r="AI122" s="18"/>
      <c r="AJ122" s="18"/>
      <c r="AK122" s="16"/>
      <c r="AL122" s="11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1"/>
      <c r="R123" s="11"/>
      <c r="S123" s="11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8"/>
      <c r="AG123" s="18"/>
      <c r="AH123" s="18"/>
      <c r="AI123" s="18"/>
      <c r="AJ123" s="18"/>
      <c r="AK123" s="16"/>
      <c r="AL123" s="11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1"/>
      <c r="R124" s="11"/>
      <c r="S124" s="11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8"/>
      <c r="AG124" s="18"/>
      <c r="AH124" s="18"/>
      <c r="AI124" s="18"/>
      <c r="AJ124" s="18"/>
      <c r="AK124" s="16"/>
      <c r="AL124" s="11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1"/>
      <c r="R125" s="11"/>
      <c r="S125" s="11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8"/>
      <c r="AG125" s="18"/>
      <c r="AH125" s="18"/>
      <c r="AI125" s="18"/>
      <c r="AJ125" s="18"/>
      <c r="AK125" s="16"/>
      <c r="AL125" s="11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1"/>
      <c r="R126" s="11"/>
      <c r="S126" s="11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8"/>
      <c r="AG126" s="18"/>
      <c r="AH126" s="18"/>
      <c r="AI126" s="18"/>
      <c r="AJ126" s="18"/>
      <c r="AK126" s="16"/>
      <c r="AL126" s="11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1"/>
      <c r="R127" s="11"/>
      <c r="S127" s="11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8"/>
      <c r="AG127" s="18"/>
      <c r="AH127" s="18"/>
      <c r="AI127" s="18"/>
      <c r="AJ127" s="18"/>
      <c r="AK127" s="16"/>
      <c r="AL127" s="11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1"/>
      <c r="R128" s="11"/>
      <c r="S128" s="11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8"/>
      <c r="AG128" s="18"/>
      <c r="AH128" s="18"/>
      <c r="AI128" s="18"/>
      <c r="AJ128" s="18"/>
      <c r="AK128" s="16"/>
      <c r="AL128" s="11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1"/>
      <c r="R129" s="11"/>
      <c r="S129" s="11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8"/>
      <c r="AG129" s="18"/>
      <c r="AH129" s="18"/>
      <c r="AI129" s="18"/>
      <c r="AJ129" s="18"/>
      <c r="AK129" s="16"/>
      <c r="AL129" s="11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1"/>
      <c r="R130" s="11"/>
      <c r="S130" s="11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8"/>
      <c r="AG130" s="18"/>
      <c r="AH130" s="18"/>
      <c r="AI130" s="18"/>
      <c r="AJ130" s="18"/>
      <c r="AK130" s="16"/>
      <c r="AL130" s="11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1"/>
      <c r="R131" s="11"/>
      <c r="S131" s="11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8"/>
      <c r="AG131" s="18"/>
      <c r="AH131" s="18"/>
      <c r="AI131" s="18"/>
      <c r="AJ131" s="18"/>
      <c r="AK131" s="16"/>
      <c r="AL131" s="11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1"/>
      <c r="R132" s="11"/>
      <c r="S132" s="11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8"/>
      <c r="AG132" s="18"/>
      <c r="AH132" s="18"/>
      <c r="AI132" s="18"/>
      <c r="AJ132" s="18"/>
      <c r="AK132" s="16"/>
      <c r="AL132" s="11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1"/>
      <c r="R133" s="11"/>
      <c r="S133" s="11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8"/>
      <c r="AG133" s="18"/>
      <c r="AH133" s="18"/>
      <c r="AI133" s="18"/>
      <c r="AJ133" s="18"/>
      <c r="AK133" s="16"/>
      <c r="AL133" s="11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1"/>
      <c r="R134" s="11"/>
      <c r="S134" s="11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8"/>
      <c r="AG134" s="18"/>
      <c r="AH134" s="18"/>
      <c r="AI134" s="18"/>
      <c r="AJ134" s="18"/>
      <c r="AK134" s="16"/>
      <c r="AL134" s="11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1"/>
      <c r="R135" s="11"/>
      <c r="S135" s="11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8"/>
      <c r="AG135" s="18"/>
      <c r="AH135" s="18"/>
      <c r="AI135" s="18"/>
      <c r="AJ135" s="18"/>
      <c r="AK135" s="16"/>
      <c r="AL135" s="11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1"/>
      <c r="R136" s="11"/>
      <c r="S136" s="11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8"/>
      <c r="AG136" s="18"/>
      <c r="AH136" s="18"/>
      <c r="AI136" s="18"/>
      <c r="AJ136" s="18"/>
      <c r="AK136" s="16"/>
      <c r="AL136" s="11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1"/>
      <c r="R137" s="11"/>
      <c r="S137" s="11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8"/>
      <c r="AG137" s="18"/>
      <c r="AH137" s="18"/>
      <c r="AI137" s="18"/>
      <c r="AJ137" s="18"/>
      <c r="AK137" s="16"/>
      <c r="AL137" s="11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1"/>
      <c r="R138" s="11"/>
      <c r="S138" s="11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8"/>
      <c r="AG138" s="18"/>
      <c r="AH138" s="18"/>
      <c r="AI138" s="18"/>
      <c r="AJ138" s="18"/>
      <c r="AK138" s="16"/>
      <c r="AL138" s="11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1"/>
      <c r="R139" s="11"/>
      <c r="S139" s="11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8"/>
      <c r="AG139" s="18"/>
      <c r="AH139" s="18"/>
      <c r="AI139" s="18"/>
      <c r="AJ139" s="18"/>
      <c r="AK139" s="16"/>
      <c r="AL139" s="11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1"/>
      <c r="R140" s="11"/>
      <c r="S140" s="11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8"/>
      <c r="AG140" s="18"/>
      <c r="AH140" s="18"/>
      <c r="AI140" s="18"/>
      <c r="AJ140" s="18"/>
      <c r="AK140" s="16"/>
      <c r="AL140" s="11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1"/>
      <c r="R141" s="11"/>
      <c r="S141" s="11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8"/>
      <c r="AG141" s="18"/>
      <c r="AH141" s="18"/>
      <c r="AI141" s="18"/>
      <c r="AJ141" s="18"/>
      <c r="AK141" s="16"/>
      <c r="AL141" s="11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1"/>
      <c r="R142" s="11"/>
      <c r="S142" s="11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8"/>
      <c r="AG142" s="18"/>
      <c r="AH142" s="18"/>
      <c r="AI142" s="18"/>
      <c r="AJ142" s="18"/>
      <c r="AK142" s="16"/>
      <c r="AL142" s="11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1"/>
      <c r="R143" s="11"/>
      <c r="S143" s="11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8"/>
      <c r="AG143" s="18"/>
      <c r="AH143" s="18"/>
      <c r="AI143" s="18"/>
      <c r="AJ143" s="18"/>
      <c r="AK143" s="16"/>
      <c r="AL143" s="11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1"/>
      <c r="R144" s="11"/>
      <c r="S144" s="11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8"/>
      <c r="AG144" s="18"/>
      <c r="AH144" s="18"/>
      <c r="AI144" s="18"/>
      <c r="AJ144" s="18"/>
      <c r="AK144" s="16"/>
      <c r="AL144" s="11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1"/>
      <c r="R145" s="11"/>
      <c r="S145" s="11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8"/>
      <c r="AG145" s="18"/>
      <c r="AH145" s="18"/>
      <c r="AI145" s="18"/>
      <c r="AJ145" s="18"/>
      <c r="AK145" s="16"/>
      <c r="AL145" s="11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1"/>
      <c r="R146" s="11"/>
      <c r="S146" s="11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8"/>
      <c r="AG146" s="18"/>
      <c r="AH146" s="18"/>
      <c r="AI146" s="18"/>
      <c r="AJ146" s="18"/>
      <c r="AK146" s="16"/>
      <c r="AL146" s="11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1"/>
      <c r="R147" s="11"/>
      <c r="S147" s="11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8"/>
      <c r="AG147" s="18"/>
      <c r="AH147" s="18"/>
      <c r="AI147" s="18"/>
      <c r="AJ147" s="18"/>
      <c r="AK147" s="16"/>
      <c r="AL147" s="11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1"/>
      <c r="R148" s="11"/>
      <c r="S148" s="11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8"/>
      <c r="AG148" s="18"/>
      <c r="AH148" s="18"/>
      <c r="AI148" s="18"/>
      <c r="AJ148" s="18"/>
      <c r="AK148" s="16"/>
      <c r="AL148" s="11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1"/>
      <c r="R149" s="11"/>
      <c r="S149" s="11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8"/>
      <c r="AG149" s="18"/>
      <c r="AH149" s="18"/>
      <c r="AI149" s="18"/>
      <c r="AJ149" s="18"/>
      <c r="AK149" s="16"/>
      <c r="AL149" s="11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1"/>
      <c r="R150" s="11"/>
      <c r="S150" s="11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8"/>
      <c r="AG150" s="18"/>
      <c r="AH150" s="18"/>
      <c r="AI150" s="18"/>
      <c r="AJ150" s="18"/>
      <c r="AK150" s="16"/>
      <c r="AL150" s="11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1"/>
      <c r="R151" s="11"/>
      <c r="S151" s="11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8"/>
      <c r="AG151" s="18"/>
      <c r="AH151" s="18"/>
      <c r="AI151" s="18"/>
      <c r="AJ151" s="18"/>
      <c r="AK151" s="16"/>
      <c r="AL151" s="11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1"/>
      <c r="R152" s="11"/>
      <c r="S152" s="11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8"/>
      <c r="AG152" s="18"/>
      <c r="AH152" s="18"/>
      <c r="AI152" s="18"/>
      <c r="AJ152" s="18"/>
      <c r="AK152" s="16"/>
      <c r="AL152" s="11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1"/>
      <c r="R153" s="11"/>
      <c r="S153" s="11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8"/>
      <c r="AG153" s="18"/>
      <c r="AH153" s="18"/>
      <c r="AI153" s="18"/>
      <c r="AJ153" s="18"/>
      <c r="AK153" s="16"/>
      <c r="AL153" s="11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1"/>
      <c r="R154" s="11"/>
      <c r="S154" s="11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8"/>
      <c r="AG154" s="18"/>
      <c r="AH154" s="18"/>
      <c r="AI154" s="18"/>
      <c r="AJ154" s="18"/>
      <c r="AK154" s="16"/>
      <c r="AL154" s="11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1"/>
      <c r="R155" s="11"/>
      <c r="S155" s="11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8"/>
      <c r="AG155" s="18"/>
      <c r="AH155" s="18"/>
      <c r="AI155" s="18"/>
      <c r="AJ155" s="18"/>
      <c r="AK155" s="16"/>
      <c r="AL155" s="11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1"/>
      <c r="R156" s="11"/>
      <c r="S156" s="11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8"/>
      <c r="AG156" s="18"/>
      <c r="AH156" s="18"/>
      <c r="AI156" s="18"/>
      <c r="AJ156" s="18"/>
      <c r="AK156" s="16"/>
      <c r="AL156" s="11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1"/>
      <c r="R157" s="11"/>
      <c r="S157" s="11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8"/>
      <c r="AG157" s="18"/>
      <c r="AH157" s="18"/>
      <c r="AI157" s="18"/>
      <c r="AJ157" s="18"/>
      <c r="AK157" s="16"/>
      <c r="AL157" s="11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1"/>
      <c r="R158" s="11"/>
      <c r="S158" s="11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8"/>
      <c r="AG158" s="18"/>
      <c r="AH158" s="18"/>
      <c r="AI158" s="18"/>
      <c r="AJ158" s="18"/>
      <c r="AK158" s="16"/>
      <c r="AL158" s="11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1"/>
      <c r="R159" s="11"/>
      <c r="S159" s="11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8"/>
      <c r="AG159" s="18"/>
      <c r="AH159" s="18"/>
      <c r="AI159" s="18"/>
      <c r="AJ159" s="18"/>
      <c r="AK159" s="16"/>
      <c r="AL159" s="11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1"/>
      <c r="R160" s="11"/>
      <c r="S160" s="11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8"/>
      <c r="AG160" s="18"/>
      <c r="AH160" s="18"/>
      <c r="AI160" s="18"/>
      <c r="AJ160" s="18"/>
      <c r="AK160" s="16"/>
      <c r="AL160" s="11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1"/>
      <c r="R161" s="11"/>
      <c r="S161" s="11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8"/>
      <c r="AG161" s="18"/>
      <c r="AH161" s="18"/>
      <c r="AI161" s="18"/>
      <c r="AJ161" s="18"/>
      <c r="AK161" s="16"/>
      <c r="AL161" s="11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1"/>
      <c r="R162" s="11"/>
      <c r="S162" s="11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8"/>
      <c r="AG162" s="18"/>
      <c r="AH162" s="18"/>
      <c r="AI162" s="18"/>
      <c r="AJ162" s="18"/>
      <c r="AK162" s="16"/>
      <c r="AL162" s="11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1"/>
      <c r="R163" s="11"/>
      <c r="S163" s="11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8"/>
      <c r="AG163" s="18"/>
      <c r="AH163" s="18"/>
      <c r="AI163" s="18"/>
      <c r="AJ163" s="18"/>
      <c r="AK163" s="16"/>
      <c r="AL163" s="11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1"/>
      <c r="R164" s="11"/>
      <c r="S164" s="11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8"/>
      <c r="AG164" s="18"/>
      <c r="AH164" s="18"/>
      <c r="AI164" s="18"/>
      <c r="AJ164" s="18"/>
      <c r="AK164" s="16"/>
      <c r="AL164" s="11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1"/>
      <c r="R165" s="11"/>
      <c r="S165" s="11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8"/>
      <c r="AG165" s="18"/>
      <c r="AH165" s="18"/>
      <c r="AI165" s="18"/>
      <c r="AJ165" s="18"/>
      <c r="AK165" s="16"/>
      <c r="AL165" s="11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1"/>
      <c r="R166" s="11"/>
      <c r="S166" s="11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8"/>
      <c r="AG166" s="18"/>
      <c r="AH166" s="18"/>
      <c r="AI166" s="18"/>
      <c r="AJ166" s="18"/>
      <c r="AK166" s="16"/>
      <c r="AL166" s="11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1"/>
      <c r="R167" s="11"/>
      <c r="S167" s="11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8"/>
      <c r="AG167" s="18"/>
      <c r="AH167" s="18"/>
      <c r="AI167" s="18"/>
      <c r="AJ167" s="18"/>
      <c r="AK167" s="16"/>
      <c r="AL167" s="11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1"/>
      <c r="R168" s="11"/>
      <c r="S168" s="11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8"/>
      <c r="AG168" s="18"/>
      <c r="AH168" s="18"/>
      <c r="AI168" s="18"/>
      <c r="AJ168" s="18"/>
      <c r="AK168" s="16"/>
      <c r="AL168" s="11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1"/>
      <c r="R169" s="11"/>
      <c r="S169" s="11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8"/>
      <c r="AG169" s="18"/>
      <c r="AH169" s="18"/>
      <c r="AI169" s="18"/>
      <c r="AJ169" s="18"/>
      <c r="AK169" s="16"/>
      <c r="AL169" s="11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1"/>
      <c r="R170" s="11"/>
      <c r="S170" s="11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8"/>
      <c r="AG170" s="18"/>
      <c r="AH170" s="18"/>
      <c r="AI170" s="18"/>
      <c r="AJ170" s="18"/>
      <c r="AK170" s="16"/>
      <c r="AL170" s="11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1"/>
      <c r="R171" s="11"/>
      <c r="S171" s="11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8"/>
      <c r="AG171" s="18"/>
      <c r="AH171" s="18"/>
      <c r="AI171" s="18"/>
      <c r="AJ171" s="18"/>
      <c r="AK171" s="16"/>
      <c r="AL171" s="11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1"/>
      <c r="R172" s="11"/>
      <c r="S172" s="11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8"/>
      <c r="AG172" s="18"/>
      <c r="AH172" s="18"/>
      <c r="AI172" s="18"/>
      <c r="AJ172" s="18"/>
      <c r="AK172" s="16"/>
      <c r="AL172" s="11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1"/>
      <c r="R173" s="11"/>
      <c r="S173" s="11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8"/>
      <c r="AG173" s="18"/>
      <c r="AH173" s="18"/>
      <c r="AI173" s="18"/>
      <c r="AJ173" s="18"/>
      <c r="AK173" s="16"/>
      <c r="AL173" s="11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1"/>
      <c r="R174" s="11"/>
      <c r="S174" s="11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8"/>
      <c r="AG174" s="18"/>
      <c r="AH174" s="18"/>
      <c r="AI174" s="18"/>
      <c r="AJ174" s="18"/>
      <c r="AK174" s="16"/>
      <c r="AL174" s="11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8"/>
      <c r="AG175" s="18"/>
      <c r="AH175" s="18"/>
      <c r="AI175" s="18"/>
      <c r="AJ175" s="18"/>
      <c r="AK175" s="16"/>
      <c r="AL175" s="11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8"/>
      <c r="AG176" s="18"/>
      <c r="AH176" s="18"/>
      <c r="AI176" s="18"/>
      <c r="AJ176" s="18"/>
      <c r="AK176" s="16"/>
      <c r="AL176" s="11"/>
    </row>
    <row r="177" spans="12:38" ht="14.25" x14ac:dyDescent="0.2">
      <c r="L177"/>
      <c r="M177"/>
      <c r="N177"/>
      <c r="O177"/>
      <c r="P177"/>
      <c r="Q177" s="11"/>
      <c r="R177" s="11"/>
      <c r="S177" s="11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6"/>
      <c r="AL177" s="11"/>
    </row>
    <row r="178" spans="12:38" ht="14.25" x14ac:dyDescent="0.2">
      <c r="L178"/>
      <c r="M178"/>
      <c r="N178"/>
      <c r="O178"/>
      <c r="P178"/>
      <c r="Q178" s="11"/>
      <c r="R178" s="11"/>
      <c r="S178" s="1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6"/>
      <c r="AL178" s="11"/>
    </row>
    <row r="179" spans="12:38" ht="14.25" x14ac:dyDescent="0.2">
      <c r="L179" s="11"/>
      <c r="M179" s="11"/>
      <c r="N179" s="11"/>
      <c r="O179" s="11"/>
      <c r="P179" s="11"/>
      <c r="R179" s="11"/>
      <c r="S179" s="1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6"/>
      <c r="AL179" s="11"/>
    </row>
    <row r="180" spans="12:38" ht="14.25" x14ac:dyDescent="0.2">
      <c r="L180" s="11"/>
      <c r="M180" s="11"/>
      <c r="N180" s="11"/>
      <c r="O180" s="11"/>
      <c r="P180" s="11"/>
      <c r="R180" s="11"/>
      <c r="S180" s="1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6"/>
      <c r="AL180" s="11"/>
    </row>
    <row r="181" spans="12:38" ht="14.25" x14ac:dyDescent="0.2">
      <c r="L181" s="11"/>
      <c r="M181" s="11"/>
      <c r="N181" s="11"/>
      <c r="O181" s="11"/>
      <c r="P181" s="11"/>
      <c r="R181" s="11"/>
      <c r="S181" s="1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6"/>
      <c r="AL181" s="11"/>
    </row>
    <row r="182" spans="12:38" ht="14.25" x14ac:dyDescent="0.2">
      <c r="L182" s="11"/>
      <c r="M182" s="11"/>
      <c r="N182" s="11"/>
      <c r="O182" s="11"/>
      <c r="P182" s="11"/>
      <c r="R182" s="11"/>
      <c r="S182" s="1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1"/>
      <c r="AL182" s="11"/>
    </row>
    <row r="183" spans="12:38" x14ac:dyDescent="0.25">
      <c r="R183" s="17"/>
      <c r="S183" s="17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</row>
    <row r="184" spans="12:38" x14ac:dyDescent="0.25">
      <c r="R184" s="17"/>
      <c r="S184" s="17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</row>
    <row r="185" spans="12:38" x14ac:dyDescent="0.25">
      <c r="R185" s="17"/>
      <c r="S185" s="17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</row>
    <row r="186" spans="12:38" x14ac:dyDescent="0.25">
      <c r="L186"/>
      <c r="M186"/>
      <c r="N186"/>
      <c r="O186"/>
      <c r="P186"/>
      <c r="R186" s="17"/>
      <c r="S186" s="17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ht="14.25" x14ac:dyDescent="0.2">
      <c r="L212"/>
      <c r="M212"/>
      <c r="N212"/>
      <c r="O212"/>
      <c r="P212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/>
      <c r="AL212"/>
    </row>
    <row r="213" spans="12:38" ht="14.25" x14ac:dyDescent="0.2">
      <c r="L213"/>
      <c r="M213"/>
      <c r="N213"/>
      <c r="O213"/>
      <c r="P213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/>
      <c r="AL213"/>
    </row>
    <row r="214" spans="12:38" ht="14.25" x14ac:dyDescent="0.2">
      <c r="L214"/>
      <c r="M214"/>
      <c r="N214"/>
      <c r="O214"/>
      <c r="P214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/>
      <c r="AL214"/>
    </row>
  </sheetData>
  <sortState ref="X8:AS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2020-09-06T10:01:05Z</dcterms:modified>
</cp:coreProperties>
</file>