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M8" i="1"/>
  <c r="O6" i="1"/>
  <c r="M6" i="1"/>
  <c r="M10" i="1"/>
  <c r="N14" i="1"/>
  <c r="O10" i="1"/>
  <c r="O14" i="1" s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I15" i="1" s="1"/>
  <c r="M15" i="1" s="1"/>
  <c r="S10" i="1"/>
  <c r="H15" i="1"/>
  <c r="L15" i="1" s="1"/>
  <c r="R10" i="1"/>
  <c r="G15" i="1" s="1"/>
  <c r="G17" i="1" s="1"/>
  <c r="Q10" i="1"/>
  <c r="F15" i="1" s="1"/>
  <c r="K15" i="1" s="1"/>
  <c r="P10" i="1"/>
  <c r="E15" i="1" s="1"/>
  <c r="L10" i="1"/>
  <c r="K10" i="1"/>
  <c r="J10" i="1"/>
  <c r="I10" i="1"/>
  <c r="I14" i="1"/>
  <c r="I17" i="1" s="1"/>
  <c r="H10" i="1"/>
  <c r="H14" i="1"/>
  <c r="L14" i="1" s="1"/>
  <c r="G10" i="1"/>
  <c r="G14" i="1"/>
  <c r="F10" i="1"/>
  <c r="F14" i="1"/>
  <c r="F17" i="1" s="1"/>
  <c r="E10" i="1"/>
  <c r="E14" i="1" s="1"/>
  <c r="H17" i="1"/>
  <c r="M14" i="1" l="1"/>
  <c r="E17" i="1"/>
  <c r="K17" i="1" s="1"/>
  <c r="K14" i="1"/>
  <c r="D11" i="1"/>
  <c r="M17" i="1" l="1"/>
  <c r="L17" i="1"/>
</calcChain>
</file>

<file path=xl/sharedStrings.xml><?xml version="1.0" encoding="utf-8"?>
<sst xmlns="http://schemas.openxmlformats.org/spreadsheetml/2006/main" count="120" uniqueCount="85">
  <si>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</si>
  <si>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</si>
  <si>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</si>
  <si>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</si>
  <si>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</si>
  <si>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</si>
  <si>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</si>
  <si>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</si>
  <si>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</si>
  <si>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</si>
  <si>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</si>
  <si>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</si>
  <si>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</si>
  <si>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</si>
  <si>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</si>
  <si>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</si>
  <si>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</si>
  <si>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</si>
  <si>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</si>
  <si>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</si>
  <si>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</si>
  <si>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</si>
  <si>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</si>
  <si>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</si>
  <si>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</si>
  <si>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</si>
  <si>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</si>
  <si>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</si>
  <si>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</si>
  <si>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</si>
  <si>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</si>
  <si>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</si>
  <si>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</si>
  <si>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</si>
  <si>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</si>
  <si>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</si>
  <si>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</si>
  <si>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</si>
  <si>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</si>
  <si>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</si>
  <si>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</si>
  <si>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Jenna Tervonen</t>
  </si>
  <si>
    <t>16.8.1990</t>
  </si>
  <si>
    <t>3.</t>
  </si>
  <si>
    <t>Virkiä</t>
  </si>
  <si>
    <t>4.</t>
  </si>
  <si>
    <t>PeTo-Jussit</t>
  </si>
  <si>
    <t>YPJ</t>
  </si>
  <si>
    <t>jatkosarja ja play off</t>
  </si>
  <si>
    <t>14.05. 2008  TyTe - Virkiä  1-2  (0-2, 4-3, 0-0, 2-3)</t>
  </si>
  <si>
    <t>21.05. 2008  Pesäkarhut - Virkiä  2-1  (6-4, 0-3, 0-0, 1-0)</t>
  </si>
  <si>
    <t>2.  ottelu</t>
  </si>
  <si>
    <t xml:space="preserve">  17 v   8 kk 28 pv</t>
  </si>
  <si>
    <t xml:space="preserve">  17 v   9 kk   5 pv</t>
  </si>
  <si>
    <t>10.</t>
  </si>
  <si>
    <t>play off</t>
  </si>
  <si>
    <t>Virkiä  2</t>
  </si>
  <si>
    <t>ykköspesis</t>
  </si>
  <si>
    <t>PeTo-Jussit  2</t>
  </si>
  <si>
    <t>YPJ = Ylihärmän Pesis-Junkkarit  (1996)</t>
  </si>
  <si>
    <t>PeTo-Jussit = PeTo-Jussit, Seinäjoki  (2004)</t>
  </si>
  <si>
    <t>Virkiä = Lapuan Virkiä  (1907),  kasvattajaseura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</si>
  <si>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</si>
  <si>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</si>
  <si>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</si>
  <si>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</si>
  <si>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</si>
  <si>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</si>
  <si>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</si>
  <si>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</si>
  <si>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</si>
  <si>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</si>
  <si>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</si>
  <si>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</si>
  <si>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</si>
  <si>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</si>
  <si>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</si>
  <si>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2009  Kuopio</t>
  </si>
  <si>
    <t>PeTo</t>
  </si>
  <si>
    <t>jok</t>
  </si>
  <si>
    <t>Hannu Kalmari</t>
  </si>
  <si>
    <t xml:space="preserve">  2-1  (1-4, 4-3, 1-0)</t>
  </si>
  <si>
    <t>1/4</t>
  </si>
  <si>
    <t>1/3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</si>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</sst>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9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9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4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7"/>
      <c r="M1" s="5"/>
      <c r="N1" s="5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4">
        <v>2007</v>
      </c>
      <c r="C4" s="85"/>
      <c r="D4" s="86" t="s">
        <v>56</v>
      </c>
      <c r="E4" s="84"/>
      <c r="F4" s="87" t="s">
        <v>57</v>
      </c>
      <c r="G4" s="88"/>
      <c r="H4" s="85"/>
      <c r="I4" s="84"/>
      <c r="J4" s="84"/>
      <c r="K4" s="84"/>
      <c r="L4" s="84"/>
      <c r="M4" s="84"/>
      <c r="N4" s="8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4">
        <v>2008</v>
      </c>
      <c r="C5" s="85"/>
      <c r="D5" s="86" t="s">
        <v>56</v>
      </c>
      <c r="E5" s="84"/>
      <c r="F5" s="87" t="s">
        <v>57</v>
      </c>
      <c r="G5" s="88"/>
      <c r="H5" s="85"/>
      <c r="I5" s="84"/>
      <c r="J5" s="84"/>
      <c r="K5" s="84"/>
      <c r="L5" s="84"/>
      <c r="M5" s="84"/>
      <c r="N5" s="8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69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2008</v>
      </c>
      <c r="C6" s="43" t="s">
        <v>43</v>
      </c>
      <c r="D6" s="41" t="s">
        <v>44</v>
      </c>
      <c r="E6" s="27">
        <v>16</v>
      </c>
      <c r="F6" s="27">
        <v>1</v>
      </c>
      <c r="G6" s="27">
        <v>3</v>
      </c>
      <c r="H6" s="27">
        <v>6</v>
      </c>
      <c r="I6" s="27">
        <v>28</v>
      </c>
      <c r="J6" s="27">
        <v>20</v>
      </c>
      <c r="K6" s="27">
        <v>1</v>
      </c>
      <c r="L6" s="27">
        <v>3</v>
      </c>
      <c r="M6" s="27">
        <f>PRODUCT(F6+G6)</f>
        <v>4</v>
      </c>
      <c r="N6" s="29">
        <v>0.56000000000000005</v>
      </c>
      <c r="O6" s="25">
        <f>PRODUCT(I6/N6)</f>
        <v>49.999999999999993</v>
      </c>
      <c r="P6" s="27">
        <v>13</v>
      </c>
      <c r="Q6" s="27">
        <v>0</v>
      </c>
      <c r="R6" s="27">
        <v>4</v>
      </c>
      <c r="S6" s="27">
        <v>2</v>
      </c>
      <c r="T6" s="27">
        <v>22</v>
      </c>
      <c r="U6" s="30"/>
      <c r="V6" s="30"/>
      <c r="W6" s="30"/>
      <c r="X6" s="30"/>
      <c r="Y6" s="30"/>
      <c r="Z6" s="27"/>
      <c r="AA6" s="27"/>
      <c r="AB6" s="27"/>
      <c r="AC6" s="27"/>
      <c r="AD6" s="27"/>
      <c r="AE6" s="27">
        <v>1</v>
      </c>
      <c r="AF6" s="69" t="s">
        <v>48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4">
        <v>2009</v>
      </c>
      <c r="C7" s="85"/>
      <c r="D7" s="86" t="s">
        <v>58</v>
      </c>
      <c r="E7" s="84"/>
      <c r="F7" s="87" t="s">
        <v>57</v>
      </c>
      <c r="G7" s="88"/>
      <c r="H7" s="85"/>
      <c r="I7" s="84"/>
      <c r="J7" s="84"/>
      <c r="K7" s="84"/>
      <c r="L7" s="84"/>
      <c r="M7" s="84"/>
      <c r="N7" s="8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69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2009</v>
      </c>
      <c r="C8" s="43" t="s">
        <v>45</v>
      </c>
      <c r="D8" s="41" t="s">
        <v>46</v>
      </c>
      <c r="E8" s="27">
        <v>16</v>
      </c>
      <c r="F8" s="27">
        <v>0</v>
      </c>
      <c r="G8" s="27">
        <v>10</v>
      </c>
      <c r="H8" s="27">
        <v>4</v>
      </c>
      <c r="I8" s="27">
        <v>30</v>
      </c>
      <c r="J8" s="27">
        <v>8</v>
      </c>
      <c r="K8" s="27">
        <v>2</v>
      </c>
      <c r="L8" s="27">
        <v>10</v>
      </c>
      <c r="M8" s="27">
        <f>PRODUCT(F8+G8)</f>
        <v>10</v>
      </c>
      <c r="N8" s="29">
        <v>0.45500000000000002</v>
      </c>
      <c r="O8" s="83">
        <f>PRODUCT(I8/N8)</f>
        <v>65.934065934065927</v>
      </c>
      <c r="P8" s="27">
        <v>9</v>
      </c>
      <c r="Q8" s="27">
        <v>0</v>
      </c>
      <c r="R8" s="27">
        <v>6</v>
      </c>
      <c r="S8" s="27">
        <v>0</v>
      </c>
      <c r="T8" s="27">
        <v>16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69" t="s">
        <v>55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2010</v>
      </c>
      <c r="C9" s="43" t="s">
        <v>54</v>
      </c>
      <c r="D9" s="41" t="s">
        <v>47</v>
      </c>
      <c r="E9" s="27">
        <v>9</v>
      </c>
      <c r="F9" s="27">
        <v>0</v>
      </c>
      <c r="G9" s="27">
        <v>10</v>
      </c>
      <c r="H9" s="27">
        <v>0</v>
      </c>
      <c r="I9" s="27">
        <v>23</v>
      </c>
      <c r="J9" s="27">
        <v>2</v>
      </c>
      <c r="K9" s="27">
        <v>2</v>
      </c>
      <c r="L9" s="27">
        <v>9</v>
      </c>
      <c r="M9" s="27">
        <v>10</v>
      </c>
      <c r="N9" s="29">
        <v>0.46929999999999999</v>
      </c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41</v>
      </c>
      <c r="F10" s="19">
        <f t="shared" si="0"/>
        <v>1</v>
      </c>
      <c r="G10" s="19">
        <f t="shared" si="0"/>
        <v>23</v>
      </c>
      <c r="H10" s="19">
        <f t="shared" si="0"/>
        <v>10</v>
      </c>
      <c r="I10" s="19">
        <f t="shared" si="0"/>
        <v>81</v>
      </c>
      <c r="J10" s="19">
        <f t="shared" si="0"/>
        <v>30</v>
      </c>
      <c r="K10" s="19">
        <f t="shared" si="0"/>
        <v>5</v>
      </c>
      <c r="L10" s="19">
        <f t="shared" si="0"/>
        <v>22</v>
      </c>
      <c r="M10" s="19">
        <f t="shared" si="0"/>
        <v>24</v>
      </c>
      <c r="N10" s="31">
        <v>0.497</v>
      </c>
      <c r="O10" s="32">
        <f t="shared" ref="O10:AE10" si="1">SUM(O4:O9)</f>
        <v>115.93406593406593</v>
      </c>
      <c r="P10" s="19">
        <f t="shared" si="1"/>
        <v>22</v>
      </c>
      <c r="Q10" s="19">
        <f t="shared" si="1"/>
        <v>0</v>
      </c>
      <c r="R10" s="19">
        <f t="shared" si="1"/>
        <v>10</v>
      </c>
      <c r="S10" s="19">
        <f t="shared" si="1"/>
        <v>2</v>
      </c>
      <c r="T10" s="19">
        <f t="shared" si="1"/>
        <v>38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3"/>
      <c r="D11" s="34">
        <f>SUM(F10:H10)+((I10-F10-G10)/3)+(E10/3)+(Z10*25)+(AA10*25)+(AB10*10)+(AC10*25)+(AD10*20)+(AE10*15)</f>
        <v>81.666666666666671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38</v>
      </c>
      <c r="O13" s="25"/>
      <c r="P13" s="41" t="s">
        <v>33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2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4"/>
      <c r="E14" s="27">
        <f>PRODUCT(E10)</f>
        <v>41</v>
      </c>
      <c r="F14" s="27">
        <f>PRODUCT(F10)</f>
        <v>1</v>
      </c>
      <c r="G14" s="27">
        <f>PRODUCT(G10)</f>
        <v>23</v>
      </c>
      <c r="H14" s="27">
        <f>PRODUCT(H10)</f>
        <v>10</v>
      </c>
      <c r="I14" s="27">
        <f>PRODUCT(I10)</f>
        <v>81</v>
      </c>
      <c r="J14" s="1"/>
      <c r="K14" s="45">
        <f>PRODUCT((F14+G14)/E14)</f>
        <v>0.58536585365853655</v>
      </c>
      <c r="L14" s="45">
        <f>PRODUCT(H14/E14)</f>
        <v>0.24390243902439024</v>
      </c>
      <c r="M14" s="45">
        <f>PRODUCT(I14/E14)</f>
        <v>1.975609756097561</v>
      </c>
      <c r="N14" s="29">
        <f>PRODUCT(N10)</f>
        <v>0.497</v>
      </c>
      <c r="O14" s="25">
        <f>PRODUCT(O10)</f>
        <v>115.93406593406593</v>
      </c>
      <c r="P14" s="46" t="s">
        <v>34</v>
      </c>
      <c r="Q14" s="47"/>
      <c r="R14" s="47"/>
      <c r="S14" s="48" t="s">
        <v>49</v>
      </c>
      <c r="T14" s="48"/>
      <c r="U14" s="48"/>
      <c r="V14" s="48"/>
      <c r="W14" s="48"/>
      <c r="X14" s="48"/>
      <c r="Y14" s="48"/>
      <c r="Z14" s="48"/>
      <c r="AA14" s="48"/>
      <c r="AB14" s="49"/>
      <c r="AC14" s="48"/>
      <c r="AD14" s="50" t="s">
        <v>39</v>
      </c>
      <c r="AE14" s="50"/>
      <c r="AF14" s="51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27">
        <f>PRODUCT(P10)</f>
        <v>22</v>
      </c>
      <c r="F15" s="27">
        <f>PRODUCT(Q10)</f>
        <v>0</v>
      </c>
      <c r="G15" s="27">
        <f>PRODUCT(R10)</f>
        <v>10</v>
      </c>
      <c r="H15" s="27">
        <f>PRODUCT(S10)</f>
        <v>2</v>
      </c>
      <c r="I15" s="27">
        <f>PRODUCT(T10)</f>
        <v>38</v>
      </c>
      <c r="J15" s="1"/>
      <c r="K15" s="45">
        <f>PRODUCT((F15+G15)/E15)</f>
        <v>0.45454545454545453</v>
      </c>
      <c r="L15" s="45">
        <f>PRODUCT(H15/E15)</f>
        <v>9.0909090909090912E-2</v>
      </c>
      <c r="M15" s="45">
        <f>PRODUCT(I15/E15)</f>
        <v>1.7272727272727273</v>
      </c>
      <c r="N15" s="29">
        <v>0.35799999999999998</v>
      </c>
      <c r="O15" s="55">
        <v>0</v>
      </c>
      <c r="P15" s="56" t="s">
        <v>35</v>
      </c>
      <c r="Q15" s="57"/>
      <c r="R15" s="57"/>
      <c r="S15" s="58" t="s">
        <v>50</v>
      </c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60" t="s">
        <v>51</v>
      </c>
      <c r="AE15" s="60"/>
      <c r="AF15" s="61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19</v>
      </c>
      <c r="C16" s="63"/>
      <c r="D16" s="64"/>
      <c r="E16" s="30"/>
      <c r="F16" s="30"/>
      <c r="G16" s="30"/>
      <c r="H16" s="30"/>
      <c r="I16" s="30"/>
      <c r="J16" s="1"/>
      <c r="K16" s="65"/>
      <c r="L16" s="65"/>
      <c r="M16" s="65"/>
      <c r="N16" s="66"/>
      <c r="O16" s="25">
        <v>0</v>
      </c>
      <c r="P16" s="56" t="s">
        <v>36</v>
      </c>
      <c r="Q16" s="57"/>
      <c r="R16" s="57"/>
      <c r="S16" s="58" t="s">
        <v>50</v>
      </c>
      <c r="T16" s="58"/>
      <c r="U16" s="58"/>
      <c r="V16" s="58"/>
      <c r="W16" s="58"/>
      <c r="X16" s="58"/>
      <c r="Y16" s="58"/>
      <c r="Z16" s="58"/>
      <c r="AA16" s="58"/>
      <c r="AB16" s="59"/>
      <c r="AC16" s="58"/>
      <c r="AD16" s="60" t="s">
        <v>51</v>
      </c>
      <c r="AE16" s="60"/>
      <c r="AF16" s="61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7" t="s">
        <v>20</v>
      </c>
      <c r="C17" s="68"/>
      <c r="D17" s="69"/>
      <c r="E17" s="19">
        <f>SUM(E14:E16)</f>
        <v>63</v>
      </c>
      <c r="F17" s="19">
        <f>SUM(F14:F16)</f>
        <v>1</v>
      </c>
      <c r="G17" s="19">
        <f>SUM(G14:G16)</f>
        <v>33</v>
      </c>
      <c r="H17" s="19">
        <f>SUM(H14:H16)</f>
        <v>12</v>
      </c>
      <c r="I17" s="19">
        <f>SUM(I14:I16)</f>
        <v>119</v>
      </c>
      <c r="J17" s="1"/>
      <c r="K17" s="70">
        <f>PRODUCT((F17+G17)/E17)</f>
        <v>0.53968253968253965</v>
      </c>
      <c r="L17" s="70">
        <f>PRODUCT(H17/E17)</f>
        <v>0.19047619047619047</v>
      </c>
      <c r="M17" s="70">
        <f>PRODUCT(I17/E17)</f>
        <v>1.8888888888888888</v>
      </c>
      <c r="N17" s="31"/>
      <c r="O17" s="25">
        <f>SUM(O14:O16)</f>
        <v>115.93406593406593</v>
      </c>
      <c r="P17" s="71" t="s">
        <v>37</v>
      </c>
      <c r="Q17" s="72"/>
      <c r="R17" s="72"/>
      <c r="S17" s="73" t="s">
        <v>50</v>
      </c>
      <c r="T17" s="73"/>
      <c r="U17" s="73"/>
      <c r="V17" s="73"/>
      <c r="W17" s="73"/>
      <c r="X17" s="73"/>
      <c r="Y17" s="73"/>
      <c r="Z17" s="73"/>
      <c r="AA17" s="73"/>
      <c r="AB17" s="74"/>
      <c r="AC17" s="73"/>
      <c r="AD17" s="75" t="s">
        <v>51</v>
      </c>
      <c r="AE17" s="75"/>
      <c r="AF17" s="76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40</v>
      </c>
      <c r="C19" s="1"/>
      <c r="D19" s="1" t="s">
        <v>61</v>
      </c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60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59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8"/>
      <c r="N24" s="78"/>
      <c r="O24" s="25"/>
      <c r="P24" s="1"/>
      <c r="Q24" s="38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7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7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7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7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90" t="s">
        <v>62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85"/>
      <c r="Y1" s="93"/>
      <c r="Z1" s="93"/>
      <c r="AA1" s="93"/>
      <c r="AB1" s="93"/>
      <c r="AC1" s="93"/>
      <c r="AD1" s="93"/>
    </row>
    <row r="2" spans="1:30" x14ac:dyDescent="0.25">
      <c r="A2" s="9"/>
      <c r="B2" s="108" t="s">
        <v>41</v>
      </c>
      <c r="C2" s="109" t="s">
        <v>42</v>
      </c>
      <c r="D2" s="110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3"/>
      <c r="Y2" s="93"/>
      <c r="Z2" s="93"/>
      <c r="AA2" s="93"/>
      <c r="AB2" s="93"/>
      <c r="AC2" s="93"/>
      <c r="AD2" s="93"/>
    </row>
    <row r="3" spans="1:30" x14ac:dyDescent="0.25">
      <c r="A3" s="9"/>
      <c r="B3" s="95" t="s">
        <v>63</v>
      </c>
      <c r="C3" s="23" t="s">
        <v>64</v>
      </c>
      <c r="D3" s="96" t="s">
        <v>65</v>
      </c>
      <c r="E3" s="97" t="s">
        <v>1</v>
      </c>
      <c r="F3" s="25"/>
      <c r="G3" s="98" t="s">
        <v>66</v>
      </c>
      <c r="H3" s="99" t="s">
        <v>67</v>
      </c>
      <c r="I3" s="99" t="s">
        <v>31</v>
      </c>
      <c r="J3" s="18" t="s">
        <v>68</v>
      </c>
      <c r="K3" s="100" t="s">
        <v>69</v>
      </c>
      <c r="L3" s="100" t="s">
        <v>70</v>
      </c>
      <c r="M3" s="98" t="s">
        <v>71</v>
      </c>
      <c r="N3" s="98" t="s">
        <v>30</v>
      </c>
      <c r="O3" s="99" t="s">
        <v>72</v>
      </c>
      <c r="P3" s="98" t="s">
        <v>67</v>
      </c>
      <c r="Q3" s="98" t="s">
        <v>3</v>
      </c>
      <c r="R3" s="98">
        <v>1</v>
      </c>
      <c r="S3" s="98">
        <v>2</v>
      </c>
      <c r="T3" s="98">
        <v>3</v>
      </c>
      <c r="U3" s="98" t="s">
        <v>73</v>
      </c>
      <c r="V3" s="18" t="s">
        <v>21</v>
      </c>
      <c r="W3" s="17" t="s">
        <v>74</v>
      </c>
      <c r="X3" s="17" t="s">
        <v>75</v>
      </c>
      <c r="Y3" s="93"/>
      <c r="Z3" s="93"/>
      <c r="AA3" s="93"/>
      <c r="AB3" s="93"/>
      <c r="AC3" s="93"/>
      <c r="AD3" s="93"/>
    </row>
    <row r="4" spans="1:30" x14ac:dyDescent="0.25">
      <c r="A4" s="9"/>
      <c r="B4" s="111" t="s">
        <v>77</v>
      </c>
      <c r="C4" s="112" t="s">
        <v>81</v>
      </c>
      <c r="D4" s="113" t="s">
        <v>76</v>
      </c>
      <c r="E4" s="114" t="s">
        <v>78</v>
      </c>
      <c r="F4" s="55"/>
      <c r="G4" s="115"/>
      <c r="H4" s="116"/>
      <c r="I4" s="115">
        <v>1</v>
      </c>
      <c r="J4" s="117"/>
      <c r="K4" s="117" t="s">
        <v>79</v>
      </c>
      <c r="L4" s="117"/>
      <c r="M4" s="117">
        <v>1</v>
      </c>
      <c r="N4" s="115"/>
      <c r="O4" s="116"/>
      <c r="P4" s="115">
        <v>2</v>
      </c>
      <c r="Q4" s="118" t="s">
        <v>82</v>
      </c>
      <c r="R4" s="118" t="s">
        <v>83</v>
      </c>
      <c r="S4" s="118"/>
      <c r="T4" s="118"/>
      <c r="U4" s="118" t="s">
        <v>84</v>
      </c>
      <c r="V4" s="119">
        <v>0.25</v>
      </c>
      <c r="W4" s="111" t="s">
        <v>80</v>
      </c>
      <c r="X4" s="115">
        <v>2071</v>
      </c>
      <c r="Y4" s="93"/>
      <c r="Z4" s="93"/>
      <c r="AA4" s="93"/>
      <c r="AB4" s="93"/>
      <c r="AC4" s="93"/>
      <c r="AD4" s="93"/>
    </row>
    <row r="5" spans="1:30" x14ac:dyDescent="0.25">
      <c r="A5" s="2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93"/>
      <c r="Z5" s="93"/>
      <c r="AA5" s="93"/>
      <c r="AB5" s="93"/>
      <c r="AC5" s="93"/>
      <c r="AD5" s="93"/>
    </row>
    <row r="6" spans="1:30" x14ac:dyDescent="0.25">
      <c r="A6" s="24"/>
      <c r="B6" s="101"/>
      <c r="C6" s="1"/>
      <c r="D6" s="101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3"/>
      <c r="Z6" s="93"/>
      <c r="AA6" s="93"/>
      <c r="AB6" s="93"/>
      <c r="AC6" s="93"/>
      <c r="AD6" s="93"/>
    </row>
    <row r="7" spans="1:30" x14ac:dyDescent="0.25">
      <c r="A7" s="24"/>
      <c r="B7" s="101"/>
      <c r="C7" s="1"/>
      <c r="D7" s="101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3"/>
      <c r="Z7" s="93"/>
      <c r="AA7" s="93"/>
      <c r="AB7" s="93"/>
      <c r="AC7" s="93"/>
      <c r="AD7" s="93"/>
    </row>
    <row r="8" spans="1:30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3"/>
      <c r="Z34" s="93"/>
      <c r="AA34" s="93"/>
      <c r="AB34" s="93"/>
      <c r="AC34" s="93"/>
      <c r="AD3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2019-02-02T12:36:02Z</dcterms:modified>
</cp:coreProperties>
</file>