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9" i="2" l="1"/>
  <c r="O23" i="2"/>
  <c r="N23" i="2"/>
  <c r="M23" i="2"/>
  <c r="L23" i="2"/>
  <c r="AS19" i="2"/>
  <c r="AQ19" i="2"/>
  <c r="AR19" i="2" s="1"/>
  <c r="AP19" i="2"/>
  <c r="AO19" i="2"/>
  <c r="AN19" i="2"/>
  <c r="AM19" i="2"/>
  <c r="AG19" i="2"/>
  <c r="AE19" i="2"/>
  <c r="I24" i="2" s="1"/>
  <c r="AD19" i="2"/>
  <c r="H24" i="2" s="1"/>
  <c r="AC19" i="2"/>
  <c r="G24" i="2" s="1"/>
  <c r="AB19" i="2"/>
  <c r="F24" i="2" s="1"/>
  <c r="AA19" i="2"/>
  <c r="E24" i="2" s="1"/>
  <c r="W19" i="2"/>
  <c r="U19" i="2"/>
  <c r="T19" i="2"/>
  <c r="S19" i="2"/>
  <c r="R19" i="2"/>
  <c r="Q19" i="2"/>
  <c r="K19" i="2"/>
  <c r="I19" i="2"/>
  <c r="I23" i="2" s="1"/>
  <c r="I25" i="2" s="1"/>
  <c r="H19" i="2"/>
  <c r="H23" i="2" s="1"/>
  <c r="H25" i="2" s="1"/>
  <c r="G19" i="2"/>
  <c r="G23" i="2" s="1"/>
  <c r="G25" i="2" s="1"/>
  <c r="F19" i="2"/>
  <c r="F23" i="2" s="1"/>
  <c r="F25" i="2" s="1"/>
  <c r="E19" i="2"/>
  <c r="E23" i="2" s="1"/>
  <c r="E25" i="2" s="1"/>
  <c r="K23" i="2" l="1"/>
  <c r="K24" i="2"/>
  <c r="J24" i="2" s="1"/>
  <c r="O25" i="2"/>
  <c r="O24" i="2"/>
  <c r="N25" i="2"/>
  <c r="L25" i="2"/>
  <c r="M25" i="2"/>
  <c r="N24" i="2"/>
  <c r="L24" i="2"/>
  <c r="M24" i="2"/>
  <c r="AF19" i="2"/>
  <c r="J23" i="2" l="1"/>
  <c r="K25" i="2"/>
  <c r="J25" i="2" s="1"/>
</calcChain>
</file>

<file path=xl/sharedStrings.xml><?xml version="1.0" encoding="utf-8"?>
<sst xmlns="http://schemas.openxmlformats.org/spreadsheetml/2006/main" count="98" uniqueCount="42">
  <si>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</si>
  <si>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</si>
  <si>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</si>
  <si>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</si>
  <si>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</si>
  <si>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</si>
  <si>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</si>
  <si>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</si>
  <si>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</si>
  <si>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</si>
  <si>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</si>
  <si>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</si>
  <si>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</si>
  <si>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</si>
  <si>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</si>
  <si>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1.</t>
  </si>
  <si>
    <t>Lohi</t>
  </si>
  <si>
    <t>Juho-Perttu Thil</t>
  </si>
  <si>
    <t>6.</t>
  </si>
  <si>
    <t>2.</t>
  </si>
  <si>
    <t>4.</t>
  </si>
  <si>
    <t>PKP</t>
  </si>
  <si>
    <t>3.</t>
  </si>
  <si>
    <t>Valo</t>
  </si>
  <si>
    <t>5.</t>
  </si>
  <si>
    <t>4.3.1983   Varkaus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</si>
  <si>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</si>
  <si>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</si>
  <si>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</si>
  <si>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</si>
  <si>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</si>
  <si>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</si>
  <si>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</si>
  <si>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</si>
  <si>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</si>
  <si>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</si>
  <si>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Valo = Jyväskylän Valo  (1949)</t>
  </si>
  <si>
    <t>Viri = Leppävirran Viri  (1937)</t>
  </si>
  <si>
    <t>Viri</t>
  </si>
  <si>
    <t>7.</t>
  </si>
  <si>
    <t>8.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</si>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</sst>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25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9" t="s">
        <v>28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2001</v>
      </c>
      <c r="Y4" s="22" t="s">
        <v>18</v>
      </c>
      <c r="Z4" s="43" t="s">
        <v>38</v>
      </c>
      <c r="AA4" s="22">
        <v>16</v>
      </c>
      <c r="AB4" s="22">
        <v>0</v>
      </c>
      <c r="AC4" s="22">
        <v>5</v>
      </c>
      <c r="AD4" s="22">
        <v>5</v>
      </c>
      <c r="AE4" s="22">
        <v>42</v>
      </c>
      <c r="AF4" s="28">
        <v>0.4516</v>
      </c>
      <c r="AG4" s="69">
        <v>93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70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19</v>
      </c>
      <c r="Z5" s="43" t="s">
        <v>38</v>
      </c>
      <c r="AA5" s="22">
        <v>16</v>
      </c>
      <c r="AB5" s="22">
        <v>0</v>
      </c>
      <c r="AC5" s="22">
        <v>10</v>
      </c>
      <c r="AD5" s="22">
        <v>2</v>
      </c>
      <c r="AE5" s="22">
        <v>37</v>
      </c>
      <c r="AF5" s="28">
        <v>0.51380000000000003</v>
      </c>
      <c r="AG5" s="69">
        <v>72</v>
      </c>
      <c r="AH5" s="13"/>
      <c r="AI5" s="13"/>
      <c r="AJ5" s="13"/>
      <c r="AK5" s="13"/>
      <c r="AL5" s="18"/>
      <c r="AM5" s="22">
        <v>4</v>
      </c>
      <c r="AN5" s="22">
        <v>2</v>
      </c>
      <c r="AO5" s="22">
        <v>3</v>
      </c>
      <c r="AP5" s="22">
        <v>3</v>
      </c>
      <c r="AQ5" s="22">
        <v>15</v>
      </c>
      <c r="AR5" s="47">
        <v>0.45450000000000002</v>
      </c>
      <c r="AS5" s="70">
        <v>33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2003</v>
      </c>
      <c r="Y6" s="22" t="s">
        <v>20</v>
      </c>
      <c r="Z6" s="43" t="s">
        <v>38</v>
      </c>
      <c r="AA6" s="22">
        <v>1</v>
      </c>
      <c r="AB6" s="22">
        <v>0</v>
      </c>
      <c r="AC6" s="22">
        <v>2</v>
      </c>
      <c r="AD6" s="22">
        <v>0</v>
      </c>
      <c r="AE6" s="22">
        <v>3</v>
      </c>
      <c r="AF6" s="28">
        <v>0.6</v>
      </c>
      <c r="AG6" s="69">
        <v>5</v>
      </c>
      <c r="AH6" s="13"/>
      <c r="AI6" s="13"/>
      <c r="AJ6" s="13"/>
      <c r="AK6" s="13"/>
      <c r="AL6" s="18"/>
      <c r="AM6" s="22">
        <v>1</v>
      </c>
      <c r="AN6" s="22">
        <v>0</v>
      </c>
      <c r="AO6" s="22">
        <v>1</v>
      </c>
      <c r="AP6" s="22">
        <v>0</v>
      </c>
      <c r="AQ6" s="22">
        <v>1</v>
      </c>
      <c r="AR6" s="47">
        <v>0.1666</v>
      </c>
      <c r="AS6" s="70">
        <v>6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2004</v>
      </c>
      <c r="Y7" s="22" t="s">
        <v>22</v>
      </c>
      <c r="Z7" s="43" t="s">
        <v>21</v>
      </c>
      <c r="AA7" s="22">
        <v>14</v>
      </c>
      <c r="AB7" s="22">
        <v>0</v>
      </c>
      <c r="AC7" s="22">
        <v>8</v>
      </c>
      <c r="AD7" s="22">
        <v>5</v>
      </c>
      <c r="AE7" s="22">
        <v>42</v>
      </c>
      <c r="AF7" s="28">
        <v>0.48830000000000001</v>
      </c>
      <c r="AG7" s="69">
        <v>86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0</v>
      </c>
      <c r="AP7" s="22">
        <v>1</v>
      </c>
      <c r="AQ7" s="22">
        <v>5</v>
      </c>
      <c r="AR7" s="47">
        <v>0.45450000000000002</v>
      </c>
      <c r="AS7" s="70">
        <v>11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3"/>
      <c r="D8" s="43" t="s">
        <v>16</v>
      </c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>
        <v>2</v>
      </c>
      <c r="R8" s="22">
        <v>0</v>
      </c>
      <c r="S8" s="34">
        <v>0</v>
      </c>
      <c r="T8" s="22">
        <v>1</v>
      </c>
      <c r="U8" s="22">
        <v>2</v>
      </c>
      <c r="V8" s="46">
        <v>0.28599999999999998</v>
      </c>
      <c r="W8" s="21">
        <v>7</v>
      </c>
      <c r="X8" s="22">
        <v>2005</v>
      </c>
      <c r="Y8" s="22" t="s">
        <v>15</v>
      </c>
      <c r="Z8" s="43" t="s">
        <v>16</v>
      </c>
      <c r="AA8" s="22">
        <v>18</v>
      </c>
      <c r="AB8" s="22">
        <v>1</v>
      </c>
      <c r="AC8" s="22">
        <v>21</v>
      </c>
      <c r="AD8" s="22">
        <v>10</v>
      </c>
      <c r="AE8" s="22">
        <v>62</v>
      </c>
      <c r="AF8" s="28">
        <v>0.57399999999999995</v>
      </c>
      <c r="AG8" s="69">
        <v>108</v>
      </c>
      <c r="AH8" s="13"/>
      <c r="AI8" s="13"/>
      <c r="AJ8" s="13"/>
      <c r="AK8" s="13"/>
      <c r="AL8" s="18"/>
      <c r="AM8" s="22">
        <v>4</v>
      </c>
      <c r="AN8" s="22">
        <v>0</v>
      </c>
      <c r="AO8" s="22">
        <v>6</v>
      </c>
      <c r="AP8" s="22">
        <v>2</v>
      </c>
      <c r="AQ8" s="22">
        <v>19</v>
      </c>
      <c r="AR8" s="47">
        <v>0.6129</v>
      </c>
      <c r="AS8" s="70">
        <v>31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2006</v>
      </c>
      <c r="Y9" s="22" t="s">
        <v>22</v>
      </c>
      <c r="Z9" s="43" t="s">
        <v>16</v>
      </c>
      <c r="AA9" s="22">
        <v>18</v>
      </c>
      <c r="AB9" s="22">
        <v>2</v>
      </c>
      <c r="AC9" s="22">
        <v>41</v>
      </c>
      <c r="AD9" s="22">
        <v>11</v>
      </c>
      <c r="AE9" s="22">
        <v>61</v>
      </c>
      <c r="AF9" s="28">
        <v>0.55449999999999999</v>
      </c>
      <c r="AG9" s="69">
        <v>110</v>
      </c>
      <c r="AH9" s="13" t="s">
        <v>18</v>
      </c>
      <c r="AI9" s="13"/>
      <c r="AJ9" s="13" t="s">
        <v>39</v>
      </c>
      <c r="AK9" s="13"/>
      <c r="AL9" s="18"/>
      <c r="AM9" s="22">
        <v>2</v>
      </c>
      <c r="AN9" s="22">
        <v>0</v>
      </c>
      <c r="AO9" s="22">
        <v>2</v>
      </c>
      <c r="AP9" s="22">
        <v>0</v>
      </c>
      <c r="AQ9" s="22">
        <v>3</v>
      </c>
      <c r="AR9" s="47">
        <v>0.3</v>
      </c>
      <c r="AS9" s="70">
        <v>10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2007</v>
      </c>
      <c r="Y10" s="22" t="s">
        <v>22</v>
      </c>
      <c r="Z10" s="43" t="s">
        <v>16</v>
      </c>
      <c r="AA10" s="22">
        <v>15</v>
      </c>
      <c r="AB10" s="22">
        <v>1</v>
      </c>
      <c r="AC10" s="22">
        <v>22</v>
      </c>
      <c r="AD10" s="22">
        <v>5</v>
      </c>
      <c r="AE10" s="22">
        <v>58</v>
      </c>
      <c r="AF10" s="28">
        <v>0.5272</v>
      </c>
      <c r="AG10" s="69">
        <v>110</v>
      </c>
      <c r="AH10" s="13"/>
      <c r="AI10" s="13"/>
      <c r="AJ10" s="13"/>
      <c r="AK10" s="13"/>
      <c r="AL10" s="18"/>
      <c r="AM10" s="22">
        <v>3</v>
      </c>
      <c r="AN10" s="22">
        <v>0</v>
      </c>
      <c r="AO10" s="22">
        <v>0</v>
      </c>
      <c r="AP10" s="22">
        <v>0</v>
      </c>
      <c r="AQ10" s="22">
        <v>1</v>
      </c>
      <c r="AR10" s="47">
        <v>1</v>
      </c>
      <c r="AS10" s="70">
        <v>1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2008</v>
      </c>
      <c r="Y11" s="22" t="s">
        <v>15</v>
      </c>
      <c r="Z11" s="43" t="s">
        <v>16</v>
      </c>
      <c r="AA11" s="22">
        <v>1</v>
      </c>
      <c r="AB11" s="22">
        <v>0</v>
      </c>
      <c r="AC11" s="22">
        <v>0</v>
      </c>
      <c r="AD11" s="22">
        <v>0</v>
      </c>
      <c r="AE11" s="22">
        <v>1</v>
      </c>
      <c r="AF11" s="28">
        <v>0.33329999999999999</v>
      </c>
      <c r="AG11" s="69">
        <v>3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2009</v>
      </c>
      <c r="Y12" s="22" t="s">
        <v>24</v>
      </c>
      <c r="Z12" s="43" t="s">
        <v>16</v>
      </c>
      <c r="AA12" s="22">
        <v>8</v>
      </c>
      <c r="AB12" s="22">
        <v>0</v>
      </c>
      <c r="AC12" s="22">
        <v>1</v>
      </c>
      <c r="AD12" s="22">
        <v>2</v>
      </c>
      <c r="AE12" s="22">
        <v>15</v>
      </c>
      <c r="AF12" s="28">
        <v>0.44109999999999999</v>
      </c>
      <c r="AG12" s="69">
        <v>34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2010</v>
      </c>
      <c r="Y13" s="22" t="s">
        <v>22</v>
      </c>
      <c r="Z13" s="43" t="s">
        <v>16</v>
      </c>
      <c r="AA13" s="22">
        <v>16</v>
      </c>
      <c r="AB13" s="22">
        <v>0</v>
      </c>
      <c r="AC13" s="22">
        <v>35</v>
      </c>
      <c r="AD13" s="22">
        <v>6</v>
      </c>
      <c r="AE13" s="22">
        <v>54</v>
      </c>
      <c r="AF13" s="28">
        <v>0.54</v>
      </c>
      <c r="AG13" s="69">
        <v>100</v>
      </c>
      <c r="AH13" s="13" t="s">
        <v>40</v>
      </c>
      <c r="AI13" s="13"/>
      <c r="AJ13" s="13"/>
      <c r="AK13" s="13"/>
      <c r="AL13" s="18"/>
      <c r="AM13" s="22">
        <v>2</v>
      </c>
      <c r="AN13" s="22">
        <v>0</v>
      </c>
      <c r="AO13" s="22">
        <v>4</v>
      </c>
      <c r="AP13" s="22">
        <v>0</v>
      </c>
      <c r="AQ13" s="22">
        <v>6</v>
      </c>
      <c r="AR13" s="47">
        <v>0.5</v>
      </c>
      <c r="AS13" s="70">
        <v>12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22"/>
      <c r="Z14" s="43"/>
      <c r="AA14" s="22"/>
      <c r="AB14" s="22"/>
      <c r="AC14" s="22"/>
      <c r="AD14" s="22"/>
      <c r="AE14" s="22"/>
      <c r="AF14" s="28"/>
      <c r="AG14" s="69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7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2014</v>
      </c>
      <c r="Y15" s="22" t="s">
        <v>18</v>
      </c>
      <c r="Z15" s="43" t="s">
        <v>23</v>
      </c>
      <c r="AA15" s="22">
        <v>5</v>
      </c>
      <c r="AB15" s="22">
        <v>0</v>
      </c>
      <c r="AC15" s="22">
        <v>2</v>
      </c>
      <c r="AD15" s="22">
        <v>3</v>
      </c>
      <c r="AE15" s="22">
        <v>17</v>
      </c>
      <c r="AF15" s="28">
        <v>0.68</v>
      </c>
      <c r="AG15" s="69">
        <v>25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7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2015</v>
      </c>
      <c r="Y16" s="22" t="s">
        <v>24</v>
      </c>
      <c r="Z16" s="43" t="s">
        <v>16</v>
      </c>
      <c r="AA16" s="22">
        <v>15</v>
      </c>
      <c r="AB16" s="22">
        <v>1</v>
      </c>
      <c r="AC16" s="22">
        <v>16</v>
      </c>
      <c r="AD16" s="22">
        <v>7</v>
      </c>
      <c r="AE16" s="22">
        <v>71</v>
      </c>
      <c r="AF16" s="28">
        <v>0.60160000000000002</v>
      </c>
      <c r="AG16" s="69">
        <v>118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70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23"/>
      <c r="Z17" s="43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23"/>
      <c r="Z18" s="43"/>
      <c r="AA18" s="22"/>
      <c r="AB18" s="22"/>
      <c r="AC18" s="22"/>
      <c r="AD18" s="34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35" t="s">
        <v>31</v>
      </c>
      <c r="C19" s="48"/>
      <c r="D19" s="49"/>
      <c r="E19" s="50">
        <f>SUM(E4:E18)</f>
        <v>0</v>
      </c>
      <c r="F19" s="50">
        <f>SUM(F4:F18)</f>
        <v>0</v>
      </c>
      <c r="G19" s="50">
        <f>SUM(G4:G18)</f>
        <v>0</v>
      </c>
      <c r="H19" s="50">
        <f>SUM(H4:H18)</f>
        <v>0</v>
      </c>
      <c r="I19" s="50">
        <f>SUM(I4:I18)</f>
        <v>0</v>
      </c>
      <c r="J19" s="51">
        <v>0</v>
      </c>
      <c r="K19" s="38">
        <f>SUM(K4:K18)</f>
        <v>0</v>
      </c>
      <c r="L19" s="17"/>
      <c r="M19" s="15"/>
      <c r="N19" s="52"/>
      <c r="O19" s="53"/>
      <c r="P19" s="18"/>
      <c r="Q19" s="50">
        <f>SUM(Q4:Q18)</f>
        <v>2</v>
      </c>
      <c r="R19" s="50">
        <f>SUM(R4:R18)</f>
        <v>0</v>
      </c>
      <c r="S19" s="50">
        <f>SUM(S4:S18)</f>
        <v>0</v>
      </c>
      <c r="T19" s="50">
        <f>SUM(T4:T18)</f>
        <v>1</v>
      </c>
      <c r="U19" s="50">
        <f>SUM(U4:U18)</f>
        <v>2</v>
      </c>
      <c r="V19" s="51">
        <f>PRODUCT(U19/W19)</f>
        <v>0.2857142857142857</v>
      </c>
      <c r="W19" s="38">
        <f>SUM(W4:W18)</f>
        <v>7</v>
      </c>
      <c r="X19" s="11" t="s">
        <v>31</v>
      </c>
      <c r="Y19" s="12"/>
      <c r="Z19" s="10"/>
      <c r="AA19" s="50">
        <f>SUM(AA4:AA18)</f>
        <v>143</v>
      </c>
      <c r="AB19" s="50">
        <f>SUM(AB4:AB18)</f>
        <v>5</v>
      </c>
      <c r="AC19" s="50">
        <f>SUM(AC4:AC18)</f>
        <v>163</v>
      </c>
      <c r="AD19" s="50">
        <f>SUM(AD4:AD18)</f>
        <v>56</v>
      </c>
      <c r="AE19" s="50">
        <f>SUM(AE4:AE18)</f>
        <v>463</v>
      </c>
      <c r="AF19" s="51">
        <f>PRODUCT(AE19/AG19)</f>
        <v>0.53587962962962965</v>
      </c>
      <c r="AG19" s="38">
        <f>SUM(AG4:AG18)</f>
        <v>864</v>
      </c>
      <c r="AH19" s="17"/>
      <c r="AI19" s="15"/>
      <c r="AJ19" s="52"/>
      <c r="AK19" s="53"/>
      <c r="AL19" s="18"/>
      <c r="AM19" s="50">
        <f>SUM(AM4:AM18)</f>
        <v>18</v>
      </c>
      <c r="AN19" s="50">
        <f>SUM(AN4:AN18)</f>
        <v>2</v>
      </c>
      <c r="AO19" s="50">
        <f>SUM(AO4:AO18)</f>
        <v>16</v>
      </c>
      <c r="AP19" s="50">
        <f>SUM(AP4:AP18)</f>
        <v>6</v>
      </c>
      <c r="AQ19" s="50">
        <f>SUM(AQ4:AQ18)</f>
        <v>50</v>
      </c>
      <c r="AR19" s="51">
        <f>PRODUCT(AQ19/AS19)</f>
        <v>0.48076923076923078</v>
      </c>
      <c r="AS19" s="42">
        <f>SUM(AS4:AS18)</f>
        <v>104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4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4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5" t="s">
        <v>32</v>
      </c>
      <c r="C21" s="56"/>
      <c r="D21" s="57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33</v>
      </c>
      <c r="O21" s="13" t="s">
        <v>34</v>
      </c>
      <c r="Q21" s="25"/>
      <c r="R21" s="25" t="s">
        <v>12</v>
      </c>
      <c r="S21" s="25"/>
      <c r="T21" s="58" t="s">
        <v>41</v>
      </c>
      <c r="U21" s="24"/>
      <c r="V21" s="24"/>
      <c r="W21" s="24"/>
      <c r="X21" s="25"/>
      <c r="Y21" s="59"/>
      <c r="Z21" s="59"/>
      <c r="AA21" s="59"/>
      <c r="AB21" s="59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59"/>
      <c r="AO21" s="59"/>
      <c r="AP21" s="59"/>
      <c r="AQ21" s="59"/>
      <c r="AR21" s="59"/>
      <c r="AS21" s="59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35</v>
      </c>
      <c r="C22" s="7"/>
      <c r="D22" s="27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4">
        <v>0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58" t="s">
        <v>37</v>
      </c>
      <c r="U22" s="18"/>
      <c r="V22" s="21"/>
      <c r="W22" s="21"/>
      <c r="X22" s="59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3" t="s">
        <v>14</v>
      </c>
      <c r="C23" s="64"/>
      <c r="D23" s="65"/>
      <c r="E23" s="60">
        <f>PRODUCT(E19+Q19)</f>
        <v>2</v>
      </c>
      <c r="F23" s="60">
        <f>PRODUCT(F19+R19)</f>
        <v>0</v>
      </c>
      <c r="G23" s="60">
        <f>PRODUCT(G19+S19)</f>
        <v>0</v>
      </c>
      <c r="H23" s="60">
        <f>PRODUCT(H19+T19)</f>
        <v>1</v>
      </c>
      <c r="I23" s="60">
        <f>PRODUCT(I19+U19)</f>
        <v>2</v>
      </c>
      <c r="J23" s="61">
        <f>PRODUCT(I23/K23)</f>
        <v>0.2857142857142857</v>
      </c>
      <c r="K23" s="24">
        <f>PRODUCT(K19+W19)</f>
        <v>7</v>
      </c>
      <c r="L23" s="62">
        <f>PRODUCT((F23+G23)/E23)</f>
        <v>0</v>
      </c>
      <c r="M23" s="62">
        <f>PRODUCT(H23/E23)</f>
        <v>0.5</v>
      </c>
      <c r="N23" s="62">
        <f>PRODUCT((F23+G23+H23)/E23)</f>
        <v>0.5</v>
      </c>
      <c r="O23" s="62">
        <f>PRODUCT(I23/E23)</f>
        <v>1</v>
      </c>
      <c r="Q23" s="25"/>
      <c r="R23" s="25"/>
      <c r="S23" s="25"/>
      <c r="T23" s="58" t="s">
        <v>13</v>
      </c>
      <c r="U23" s="24"/>
      <c r="V23" s="24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28</v>
      </c>
      <c r="C24" s="19"/>
      <c r="D24" s="29"/>
      <c r="E24" s="60">
        <f>PRODUCT(AA19+AM19)</f>
        <v>161</v>
      </c>
      <c r="F24" s="60">
        <f>PRODUCT(AB19+AN19)</f>
        <v>7</v>
      </c>
      <c r="G24" s="60">
        <f>PRODUCT(AC19+AO19)</f>
        <v>179</v>
      </c>
      <c r="H24" s="60">
        <f>PRODUCT(AD19+AP19)</f>
        <v>62</v>
      </c>
      <c r="I24" s="60">
        <f>PRODUCT(AE19+AQ19)</f>
        <v>513</v>
      </c>
      <c r="J24" s="61">
        <f>PRODUCT(I24/K24)</f>
        <v>0.5299586776859504</v>
      </c>
      <c r="K24" s="18">
        <f>PRODUCT(AG19+AS19)</f>
        <v>968</v>
      </c>
      <c r="L24" s="62">
        <f>PRODUCT((F24+G24)/E24)</f>
        <v>1.15527950310559</v>
      </c>
      <c r="M24" s="62">
        <f>PRODUCT(H24/E24)</f>
        <v>0.38509316770186336</v>
      </c>
      <c r="N24" s="62">
        <f>PRODUCT((F24+G24+H24)/E24)</f>
        <v>1.5403726708074534</v>
      </c>
      <c r="O24" s="62">
        <f>PRODUCT(I24/E24)</f>
        <v>3.1863354037267082</v>
      </c>
      <c r="Q24" s="25"/>
      <c r="R24" s="25"/>
      <c r="S24" s="24"/>
      <c r="T24" s="58" t="s">
        <v>36</v>
      </c>
      <c r="U24" s="18"/>
      <c r="V24" s="18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6" t="s">
        <v>31</v>
      </c>
      <c r="C25" s="67"/>
      <c r="D25" s="68"/>
      <c r="E25" s="60">
        <f>SUM(E22:E24)</f>
        <v>163</v>
      </c>
      <c r="F25" s="60">
        <f t="shared" ref="F25:I25" si="0">SUM(F22:F24)</f>
        <v>7</v>
      </c>
      <c r="G25" s="60">
        <f t="shared" si="0"/>
        <v>179</v>
      </c>
      <c r="H25" s="60">
        <f t="shared" si="0"/>
        <v>63</v>
      </c>
      <c r="I25" s="60">
        <f t="shared" si="0"/>
        <v>515</v>
      </c>
      <c r="J25" s="61">
        <f>PRODUCT(I25/K25)</f>
        <v>0.52820512820512822</v>
      </c>
      <c r="K25" s="24">
        <f>SUM(K22:K24)</f>
        <v>975</v>
      </c>
      <c r="L25" s="62">
        <f>PRODUCT((F25+G25)/E25)</f>
        <v>1.1411042944785277</v>
      </c>
      <c r="M25" s="62">
        <f>PRODUCT(H25/E25)</f>
        <v>0.38650306748466257</v>
      </c>
      <c r="N25" s="62">
        <f>PRODUCT((F25+G25+H25)/E25)</f>
        <v>1.5276073619631902</v>
      </c>
      <c r="O25" s="62">
        <f>PRODUCT(I25/E25)</f>
        <v>3.1595092024539877</v>
      </c>
      <c r="Q25" s="18"/>
      <c r="R25" s="18"/>
      <c r="S25" s="1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18"/>
      <c r="AL190" s="18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sortState ref="T21:X22">
    <sortCondition ref="T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2018-11-26T08:34:42Z</dcterms:modified>
</cp:coreProperties>
</file>