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2" i="1" l="1"/>
  <c r="O11" i="1"/>
  <c r="O10" i="1"/>
  <c r="O9" i="1"/>
  <c r="O8" i="1"/>
  <c r="O7" i="1"/>
  <c r="O6" i="1"/>
  <c r="O12" i="1" s="1"/>
  <c r="M4" i="1"/>
  <c r="M9" i="1"/>
  <c r="M8" i="1"/>
  <c r="M7" i="1"/>
  <c r="M5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R12" i="1"/>
  <c r="Q12" i="1"/>
  <c r="P12" i="1"/>
  <c r="L12" i="1"/>
  <c r="K12" i="1"/>
  <c r="J12" i="1"/>
  <c r="I12" i="1"/>
  <c r="I16" i="1"/>
  <c r="H12" i="1"/>
  <c r="H16" i="1"/>
  <c r="G12" i="1"/>
  <c r="G16" i="1"/>
  <c r="G19" i="1" s="1"/>
  <c r="K19" i="1" s="1"/>
  <c r="F12" i="1"/>
  <c r="F16" i="1"/>
  <c r="E12" i="1"/>
  <c r="E16" i="1"/>
  <c r="D13" i="1"/>
  <c r="K16" i="1"/>
  <c r="M16" i="1"/>
  <c r="L16" i="1"/>
  <c r="E19" i="1"/>
  <c r="F19" i="1"/>
  <c r="O17" i="1"/>
  <c r="I19" i="1"/>
  <c r="M19" i="1" s="1"/>
  <c r="H19" i="1"/>
  <c r="L19" i="1" s="1"/>
  <c r="O16" i="1" l="1"/>
  <c r="O19" i="1" s="1"/>
  <c r="N12" i="1"/>
  <c r="N16" i="1" s="1"/>
</calcChain>
</file>

<file path=xl/sharedStrings.xml><?xml version="1.0" encoding="utf-8"?>
<sst xmlns="http://schemas.openxmlformats.org/spreadsheetml/2006/main" count="125" uniqueCount="83">
  <si>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</si>
  <si>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</si>
  <si>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</si>
  <si>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</si>
  <si>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</si>
  <si>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</si>
  <si>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</si>
  <si>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</si>
  <si>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</si>
  <si>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</si>
  <si>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</si>
  <si>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</si>
  <si>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</si>
  <si>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</si>
  <si>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</si>
  <si>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</si>
  <si>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</si>
  <si>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</si>
  <si>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</si>
  <si>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</si>
  <si>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</si>
  <si>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</si>
  <si>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</si>
  <si>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</si>
  <si>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</si>
  <si>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</si>
  <si>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</si>
  <si>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</si>
  <si>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</si>
  <si>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</si>
  <si>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</si>
  <si>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</si>
  <si>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</si>
  <si>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</si>
  <si>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</si>
  <si>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Sirpa Tikka</t>
  </si>
  <si>
    <t>23.6.1967</t>
  </si>
  <si>
    <t>2.</t>
  </si>
  <si>
    <t>ViU</t>
  </si>
  <si>
    <t>----</t>
  </si>
  <si>
    <t>play off</t>
  </si>
  <si>
    <t>1.</t>
  </si>
  <si>
    <t>3.</t>
  </si>
  <si>
    <t>7.</t>
  </si>
  <si>
    <t>Roihu</t>
  </si>
  <si>
    <t>6.</t>
  </si>
  <si>
    <t>puolivälierät</t>
  </si>
  <si>
    <t>ViU = Viinijärven Urheilijat  (1914)</t>
  </si>
  <si>
    <t>Roihu = Roihu, Helsinki  (1957)</t>
  </si>
  <si>
    <t>ENSIMMÄISET</t>
  </si>
  <si>
    <t>Ottelu</t>
  </si>
  <si>
    <t>1.  ottelu</t>
  </si>
  <si>
    <t>Lyöty juoksu</t>
  </si>
  <si>
    <t>Tuotu juoksu</t>
  </si>
  <si>
    <t>Kunnari</t>
  </si>
  <si>
    <t>08.05. 1988  Tahko - ViU  5-10</t>
  </si>
  <si>
    <t xml:space="preserve">  20 v 10 kk 15 pv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</si>
  <si>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</si>
  <si>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</si>
  <si>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</si>
  <si>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</si>
  <si>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</si>
  <si>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</si>
  <si>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</si>
  <si>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</si>
  <si>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</si>
  <si>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</si>
  <si>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</si>
  <si>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</si>
  <si>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</si>
  <si>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</si>
  <si>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s</t>
  </si>
  <si>
    <t>Ikä ensimmäisessä ottelussa</t>
  </si>
  <si>
    <t>27.06. 1992  Vihti</t>
  </si>
  <si>
    <t xml:space="preserve"> 9-10</t>
  </si>
  <si>
    <t>Jari Haapanen</t>
  </si>
  <si>
    <t>2430</t>
  </si>
  <si>
    <t>25 v  0 kk  4 pv</t>
  </si>
  <si>
    <t xml:space="preserve"> ITÄ - LÄNSI - KORTTI</t>
  </si>
  <si>
    <t>2/5</t>
  </si>
  <si>
    <t>1/1</t>
  </si>
  <si>
    <t>0/2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</si>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</sst>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0" fontId="8" fillId="8" borderId="1" xfId="0" applyFont="1" applyFill="1" applyBorder="1"/>
    <xf numFmtId="0" fontId="2" fillId="9" borderId="1" xfId="0" applyFont="1" applyFill="1" applyBorder="1" applyAlignment="1">
      <alignment horizontal="left"/>
    </xf>
    <xf numFmtId="165" fontId="2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1988</v>
      </c>
      <c r="C4" s="27" t="s">
        <v>42</v>
      </c>
      <c r="D4" s="41" t="s">
        <v>38</v>
      </c>
      <c r="E4" s="27">
        <v>18</v>
      </c>
      <c r="F4" s="27">
        <v>1</v>
      </c>
      <c r="G4" s="27">
        <v>17</v>
      </c>
      <c r="H4" s="27">
        <v>13</v>
      </c>
      <c r="I4" s="27">
        <v>67</v>
      </c>
      <c r="J4" s="27">
        <v>14</v>
      </c>
      <c r="K4" s="27">
        <v>14</v>
      </c>
      <c r="L4" s="27">
        <v>21</v>
      </c>
      <c r="M4" s="27">
        <f>PRODUCT(F4+G4)</f>
        <v>18</v>
      </c>
      <c r="N4" s="60" t="s">
        <v>39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1989</v>
      </c>
      <c r="C5" s="27" t="s">
        <v>37</v>
      </c>
      <c r="D5" s="41" t="s">
        <v>38</v>
      </c>
      <c r="E5" s="27">
        <v>18</v>
      </c>
      <c r="F5" s="27">
        <v>1</v>
      </c>
      <c r="G5" s="27">
        <v>20</v>
      </c>
      <c r="H5" s="27">
        <v>16</v>
      </c>
      <c r="I5" s="27">
        <v>67</v>
      </c>
      <c r="J5" s="27">
        <v>14</v>
      </c>
      <c r="K5" s="27">
        <v>13</v>
      </c>
      <c r="L5" s="27">
        <v>19</v>
      </c>
      <c r="M5" s="27">
        <f>PRODUCT(F5+G5)</f>
        <v>21</v>
      </c>
      <c r="N5" s="60" t="s">
        <v>39</v>
      </c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>
        <v>1</v>
      </c>
      <c r="AC5" s="27"/>
      <c r="AD5" s="27">
        <v>1</v>
      </c>
      <c r="AE5" s="27"/>
      <c r="AF5" s="14" t="s">
        <v>40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1990</v>
      </c>
      <c r="C6" s="27" t="s">
        <v>41</v>
      </c>
      <c r="D6" s="41" t="s">
        <v>38</v>
      </c>
      <c r="E6" s="27">
        <v>22</v>
      </c>
      <c r="F6" s="27">
        <v>2</v>
      </c>
      <c r="G6" s="27">
        <v>24</v>
      </c>
      <c r="H6" s="27">
        <v>27</v>
      </c>
      <c r="I6" s="27">
        <v>104</v>
      </c>
      <c r="J6" s="27">
        <v>18</v>
      </c>
      <c r="K6" s="27">
        <v>21</v>
      </c>
      <c r="L6" s="27">
        <v>39</v>
      </c>
      <c r="M6" s="27">
        <v>26</v>
      </c>
      <c r="N6" s="61">
        <v>0.65400000000000003</v>
      </c>
      <c r="O6" s="62">
        <f t="shared" ref="O6:O11" si="0">PRODUCT(I6/N6)</f>
        <v>159.02140672782875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>
        <v>1</v>
      </c>
      <c r="AC6" s="27">
        <v>1</v>
      </c>
      <c r="AD6" s="27"/>
      <c r="AE6" s="27"/>
      <c r="AF6" s="14" t="s">
        <v>40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1991</v>
      </c>
      <c r="C7" s="27" t="s">
        <v>37</v>
      </c>
      <c r="D7" s="41" t="s">
        <v>38</v>
      </c>
      <c r="E7" s="27">
        <v>22</v>
      </c>
      <c r="F7" s="27">
        <v>2</v>
      </c>
      <c r="G7" s="27">
        <v>31</v>
      </c>
      <c r="H7" s="27">
        <v>19</v>
      </c>
      <c r="I7" s="27">
        <v>89</v>
      </c>
      <c r="J7" s="27">
        <v>14</v>
      </c>
      <c r="K7" s="27">
        <v>14</v>
      </c>
      <c r="L7" s="27">
        <v>28</v>
      </c>
      <c r="M7" s="27">
        <f>SUM(F7+G7)</f>
        <v>33</v>
      </c>
      <c r="N7" s="61">
        <v>0.54300000000000004</v>
      </c>
      <c r="O7" s="62">
        <f t="shared" si="0"/>
        <v>163.90423572744012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>
        <v>1</v>
      </c>
      <c r="AC7" s="27"/>
      <c r="AD7" s="27">
        <v>1</v>
      </c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1992</v>
      </c>
      <c r="C8" s="27" t="s">
        <v>42</v>
      </c>
      <c r="D8" s="41" t="s">
        <v>38</v>
      </c>
      <c r="E8" s="27">
        <v>21</v>
      </c>
      <c r="F8" s="27">
        <v>6</v>
      </c>
      <c r="G8" s="27">
        <v>35</v>
      </c>
      <c r="H8" s="27">
        <v>23</v>
      </c>
      <c r="I8" s="27">
        <v>112</v>
      </c>
      <c r="J8" s="27">
        <v>21</v>
      </c>
      <c r="K8" s="27">
        <v>14</v>
      </c>
      <c r="L8" s="27">
        <v>36</v>
      </c>
      <c r="M8" s="27">
        <f>SUM(F8+G8)</f>
        <v>41</v>
      </c>
      <c r="N8" s="61">
        <v>0.629</v>
      </c>
      <c r="O8" s="62">
        <f t="shared" si="0"/>
        <v>178.06041335453099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>
        <v>1</v>
      </c>
      <c r="AA8" s="27"/>
      <c r="AB8" s="27">
        <v>1</v>
      </c>
      <c r="AC8" s="27"/>
      <c r="AD8" s="27"/>
      <c r="AE8" s="27">
        <v>1</v>
      </c>
      <c r="AF8" s="14" t="s">
        <v>40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1993</v>
      </c>
      <c r="C9" s="27" t="s">
        <v>43</v>
      </c>
      <c r="D9" s="41" t="s">
        <v>44</v>
      </c>
      <c r="E9" s="27">
        <v>24</v>
      </c>
      <c r="F9" s="27">
        <v>1</v>
      </c>
      <c r="G9" s="27">
        <v>23</v>
      </c>
      <c r="H9" s="27">
        <v>21</v>
      </c>
      <c r="I9" s="27">
        <v>97</v>
      </c>
      <c r="J9" s="27">
        <v>20</v>
      </c>
      <c r="K9" s="27">
        <v>21</v>
      </c>
      <c r="L9" s="27">
        <v>32</v>
      </c>
      <c r="M9" s="27">
        <f>SUM(F9+G9)</f>
        <v>24</v>
      </c>
      <c r="N9" s="61">
        <v>0.56100000000000005</v>
      </c>
      <c r="O9" s="62">
        <f t="shared" si="0"/>
        <v>172.90552584670229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1994</v>
      </c>
      <c r="C10" s="27" t="s">
        <v>45</v>
      </c>
      <c r="D10" s="41" t="s">
        <v>38</v>
      </c>
      <c r="E10" s="27">
        <v>16</v>
      </c>
      <c r="F10" s="27">
        <v>1</v>
      </c>
      <c r="G10" s="27">
        <v>24</v>
      </c>
      <c r="H10" s="27">
        <v>5</v>
      </c>
      <c r="I10" s="27">
        <v>51</v>
      </c>
      <c r="J10" s="27">
        <v>4</v>
      </c>
      <c r="K10" s="27">
        <v>9</v>
      </c>
      <c r="L10" s="27">
        <v>13</v>
      </c>
      <c r="M10" s="27">
        <v>25</v>
      </c>
      <c r="N10" s="30">
        <v>0.495</v>
      </c>
      <c r="O10" s="62">
        <f t="shared" si="0"/>
        <v>103.03030303030303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1995</v>
      </c>
      <c r="C11" s="27" t="s">
        <v>45</v>
      </c>
      <c r="D11" s="41" t="s">
        <v>38</v>
      </c>
      <c r="E11" s="27">
        <v>14</v>
      </c>
      <c r="F11" s="27">
        <v>2</v>
      </c>
      <c r="G11" s="27">
        <v>9</v>
      </c>
      <c r="H11" s="27">
        <v>8</v>
      </c>
      <c r="I11" s="27">
        <v>54</v>
      </c>
      <c r="J11" s="27">
        <v>12</v>
      </c>
      <c r="K11" s="27">
        <v>11</v>
      </c>
      <c r="L11" s="27">
        <v>20</v>
      </c>
      <c r="M11" s="27">
        <v>11</v>
      </c>
      <c r="N11" s="30">
        <v>0.47799999999999998</v>
      </c>
      <c r="O11" s="62">
        <f t="shared" si="0"/>
        <v>112.97071129707113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 t="s">
        <v>40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1">SUM(E4:E11)</f>
        <v>155</v>
      </c>
      <c r="F12" s="19">
        <f t="shared" si="1"/>
        <v>16</v>
      </c>
      <c r="G12" s="19">
        <f t="shared" si="1"/>
        <v>183</v>
      </c>
      <c r="H12" s="19">
        <f t="shared" si="1"/>
        <v>132</v>
      </c>
      <c r="I12" s="19">
        <f t="shared" si="1"/>
        <v>641</v>
      </c>
      <c r="J12" s="19">
        <f t="shared" si="1"/>
        <v>117</v>
      </c>
      <c r="K12" s="19">
        <f t="shared" si="1"/>
        <v>117</v>
      </c>
      <c r="L12" s="19">
        <f t="shared" si="1"/>
        <v>208</v>
      </c>
      <c r="M12" s="19">
        <f t="shared" si="1"/>
        <v>199</v>
      </c>
      <c r="N12" s="31">
        <f>PRODUCT(507/O12)</f>
        <v>0.56973167580909523</v>
      </c>
      <c r="O12" s="32">
        <f>SUM(O6:O11)</f>
        <v>889.89259598387628</v>
      </c>
      <c r="P12" s="19">
        <f t="shared" ref="P12:AE12" si="2">SUM(P4:P11)</f>
        <v>0</v>
      </c>
      <c r="Q12" s="19">
        <f t="shared" si="2"/>
        <v>0</v>
      </c>
      <c r="R12" s="19">
        <f t="shared" si="2"/>
        <v>0</v>
      </c>
      <c r="S12" s="19">
        <f t="shared" si="2"/>
        <v>0</v>
      </c>
      <c r="T12" s="19">
        <f t="shared" si="2"/>
        <v>0</v>
      </c>
      <c r="U12" s="19">
        <f t="shared" si="2"/>
        <v>0</v>
      </c>
      <c r="V12" s="19">
        <f t="shared" si="2"/>
        <v>0</v>
      </c>
      <c r="W12" s="19">
        <f t="shared" si="2"/>
        <v>0</v>
      </c>
      <c r="X12" s="19">
        <f t="shared" si="2"/>
        <v>0</v>
      </c>
      <c r="Y12" s="19">
        <f t="shared" si="2"/>
        <v>0</v>
      </c>
      <c r="Z12" s="19">
        <f t="shared" si="2"/>
        <v>1</v>
      </c>
      <c r="AA12" s="19">
        <f t="shared" si="2"/>
        <v>0</v>
      </c>
      <c r="AB12" s="19">
        <f t="shared" si="2"/>
        <v>4</v>
      </c>
      <c r="AC12" s="19">
        <f t="shared" si="2"/>
        <v>1</v>
      </c>
      <c r="AD12" s="19">
        <f t="shared" si="2"/>
        <v>2</v>
      </c>
      <c r="AE12" s="19">
        <f t="shared" si="2"/>
        <v>2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SUM(F12:H12)+((I12-F12-G12)/3)+(E12/3)+(Z12*25)+(AA12*25)+(AB12*15)+(AC12*25)+(AD12*20)+(AE12*15)</f>
        <v>710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49</v>
      </c>
      <c r="Q15" s="13"/>
      <c r="R15" s="13"/>
      <c r="S15" s="13"/>
      <c r="T15" s="63"/>
      <c r="U15" s="63"/>
      <c r="V15" s="63"/>
      <c r="W15" s="63"/>
      <c r="X15" s="63"/>
      <c r="Y15" s="13"/>
      <c r="Z15" s="13"/>
      <c r="AA15" s="13"/>
      <c r="AB15" s="12"/>
      <c r="AC15" s="13"/>
      <c r="AD15" s="13"/>
      <c r="AE15" s="13"/>
      <c r="AF15" s="6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155</v>
      </c>
      <c r="F16" s="27">
        <f>PRODUCT(F12)</f>
        <v>16</v>
      </c>
      <c r="G16" s="27">
        <f>PRODUCT(G12)</f>
        <v>183</v>
      </c>
      <c r="H16" s="27">
        <f>PRODUCT(H12)</f>
        <v>132</v>
      </c>
      <c r="I16" s="27">
        <f>PRODUCT(I12)</f>
        <v>641</v>
      </c>
      <c r="J16" s="1"/>
      <c r="K16" s="43">
        <f>PRODUCT((F16+G16)/E16)</f>
        <v>1.2838709677419355</v>
      </c>
      <c r="L16" s="43">
        <f>PRODUCT(H16/E16)</f>
        <v>0.85161290322580641</v>
      </c>
      <c r="M16" s="43">
        <f>PRODUCT(I16/E16)</f>
        <v>4.1354838709677422</v>
      </c>
      <c r="N16" s="30">
        <f>PRODUCT(N12)</f>
        <v>0.56973167580909523</v>
      </c>
      <c r="O16" s="25">
        <f>PRODUCT(O12)</f>
        <v>889.89259598387628</v>
      </c>
      <c r="P16" s="65" t="s">
        <v>50</v>
      </c>
      <c r="Q16" s="66"/>
      <c r="R16" s="66"/>
      <c r="S16" s="67" t="s">
        <v>55</v>
      </c>
      <c r="T16" s="67"/>
      <c r="U16" s="67"/>
      <c r="V16" s="67"/>
      <c r="W16" s="67"/>
      <c r="X16" s="67"/>
      <c r="Y16" s="67"/>
      <c r="Z16" s="67"/>
      <c r="AA16" s="67"/>
      <c r="AB16" s="68"/>
      <c r="AC16" s="67"/>
      <c r="AD16" s="69" t="s">
        <v>51</v>
      </c>
      <c r="AE16" s="69"/>
      <c r="AF16" s="70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 t="e">
        <f>PRODUCT(I17/N17)</f>
        <v>#DIV/0!</v>
      </c>
      <c r="P17" s="71" t="s">
        <v>52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3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1" t="s">
        <v>53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3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155</v>
      </c>
      <c r="F19" s="19">
        <f>SUM(F16:F18)</f>
        <v>16</v>
      </c>
      <c r="G19" s="19">
        <f>SUM(G16:G18)</f>
        <v>183</v>
      </c>
      <c r="H19" s="19">
        <f>SUM(H16:H18)</f>
        <v>132</v>
      </c>
      <c r="I19" s="19">
        <f>SUM(I16:I18)</f>
        <v>641</v>
      </c>
      <c r="J19" s="1"/>
      <c r="K19" s="55">
        <f>PRODUCT((F19+G19)/E19)</f>
        <v>1.2838709677419355</v>
      </c>
      <c r="L19" s="55">
        <f>PRODUCT(H19/E19)</f>
        <v>0.85161290322580641</v>
      </c>
      <c r="M19" s="55">
        <f>PRODUCT(I19/E19)</f>
        <v>4.1354838709677422</v>
      </c>
      <c r="N19" s="31"/>
      <c r="O19" s="25" t="e">
        <f>SUM(O16:O18)</f>
        <v>#DIV/0!</v>
      </c>
      <c r="P19" s="77" t="s">
        <v>54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80"/>
      <c r="AC19" s="79"/>
      <c r="AD19" s="79"/>
      <c r="AE19" s="81"/>
      <c r="AF19" s="8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34</v>
      </c>
      <c r="C21" s="1"/>
      <c r="D21" s="1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0" style="120" customWidth="1"/>
    <col min="3" max="3" width="17.5703125" style="121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121" customWidth="1"/>
    <col min="12" max="12" width="6.28515625" style="121" customWidth="1"/>
    <col min="13" max="16" width="4.7109375" style="121" customWidth="1"/>
    <col min="17" max="21" width="6.7109375" style="121" customWidth="1"/>
    <col min="22" max="22" width="11" style="121" customWidth="1"/>
    <col min="23" max="23" width="24.140625" style="122" customWidth="1"/>
    <col min="24" max="24" width="9.42578125" style="121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78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35</v>
      </c>
      <c r="C2" s="4" t="s">
        <v>36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4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57</v>
      </c>
      <c r="C3" s="23" t="s">
        <v>58</v>
      </c>
      <c r="D3" s="90" t="s">
        <v>59</v>
      </c>
      <c r="E3" s="91" t="s">
        <v>1</v>
      </c>
      <c r="F3" s="25"/>
      <c r="G3" s="92" t="s">
        <v>60</v>
      </c>
      <c r="H3" s="93" t="s">
        <v>61</v>
      </c>
      <c r="I3" s="93" t="s">
        <v>31</v>
      </c>
      <c r="J3" s="18" t="s">
        <v>62</v>
      </c>
      <c r="K3" s="94" t="s">
        <v>63</v>
      </c>
      <c r="L3" s="94" t="s">
        <v>64</v>
      </c>
      <c r="M3" s="92" t="s">
        <v>65</v>
      </c>
      <c r="N3" s="92" t="s">
        <v>30</v>
      </c>
      <c r="O3" s="93" t="s">
        <v>66</v>
      </c>
      <c r="P3" s="92" t="s">
        <v>61</v>
      </c>
      <c r="Q3" s="92" t="s">
        <v>3</v>
      </c>
      <c r="R3" s="92">
        <v>1</v>
      </c>
      <c r="S3" s="92">
        <v>2</v>
      </c>
      <c r="T3" s="92">
        <v>3</v>
      </c>
      <c r="U3" s="92" t="s">
        <v>67</v>
      </c>
      <c r="V3" s="18" t="s">
        <v>21</v>
      </c>
      <c r="W3" s="17" t="s">
        <v>68</v>
      </c>
      <c r="X3" s="17" t="s">
        <v>69</v>
      </c>
      <c r="Y3" s="86"/>
      <c r="Z3" s="86"/>
      <c r="AA3" s="86"/>
      <c r="AB3" s="86"/>
      <c r="AC3" s="86"/>
      <c r="AD3" s="86"/>
    </row>
    <row r="4" spans="1:30" x14ac:dyDescent="0.25">
      <c r="A4" s="124"/>
      <c r="B4" s="126" t="s">
        <v>73</v>
      </c>
      <c r="C4" s="96" t="s">
        <v>74</v>
      </c>
      <c r="D4" s="95" t="s">
        <v>70</v>
      </c>
      <c r="E4" s="97" t="s">
        <v>38</v>
      </c>
      <c r="F4" s="127"/>
      <c r="G4" s="98"/>
      <c r="H4" s="99"/>
      <c r="I4" s="98">
        <v>1</v>
      </c>
      <c r="J4" s="100" t="s">
        <v>71</v>
      </c>
      <c r="K4" s="100">
        <v>9</v>
      </c>
      <c r="L4" s="100"/>
      <c r="M4" s="100">
        <v>1</v>
      </c>
      <c r="N4" s="98"/>
      <c r="O4" s="98"/>
      <c r="P4" s="98"/>
      <c r="Q4" s="102" t="s">
        <v>79</v>
      </c>
      <c r="R4" s="102" t="s">
        <v>80</v>
      </c>
      <c r="S4" s="102"/>
      <c r="T4" s="102" t="s">
        <v>81</v>
      </c>
      <c r="U4" s="102" t="s">
        <v>82</v>
      </c>
      <c r="V4" s="101">
        <v>0.4</v>
      </c>
      <c r="W4" s="96" t="s">
        <v>75</v>
      </c>
      <c r="X4" s="102" t="s">
        <v>76</v>
      </c>
      <c r="Y4" s="86"/>
      <c r="Z4" s="86"/>
      <c r="AA4" s="86"/>
      <c r="AB4" s="86"/>
      <c r="AC4" s="86"/>
      <c r="AD4" s="86"/>
    </row>
    <row r="5" spans="1:30" x14ac:dyDescent="0.25">
      <c r="A5" s="24"/>
      <c r="B5" s="103" t="s">
        <v>72</v>
      </c>
      <c r="C5" s="104" t="s">
        <v>77</v>
      </c>
      <c r="D5" s="105"/>
      <c r="E5" s="106"/>
      <c r="F5" s="107"/>
      <c r="G5" s="108"/>
      <c r="H5" s="108"/>
      <c r="I5" s="108"/>
      <c r="J5" s="109"/>
      <c r="K5" s="109"/>
      <c r="L5" s="109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5"/>
      <c r="X5" s="110"/>
      <c r="Y5" s="86"/>
      <c r="Z5" s="86"/>
      <c r="AA5" s="86"/>
      <c r="AB5" s="86"/>
      <c r="AC5" s="86"/>
      <c r="AD5" s="86"/>
    </row>
    <row r="6" spans="1:30" x14ac:dyDescent="0.25">
      <c r="A6" s="24"/>
      <c r="B6" s="111"/>
      <c r="C6" s="112"/>
      <c r="D6" s="112"/>
      <c r="E6" s="113"/>
      <c r="F6" s="113"/>
      <c r="G6" s="114"/>
      <c r="H6" s="115"/>
      <c r="I6" s="113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6"/>
      <c r="Y6" s="86"/>
      <c r="Z6" s="86"/>
      <c r="AA6" s="86"/>
      <c r="AB6" s="86"/>
      <c r="AC6" s="86"/>
      <c r="AD6" s="86"/>
    </row>
    <row r="7" spans="1:30" x14ac:dyDescent="0.25">
      <c r="A7" s="24"/>
      <c r="B7" s="117"/>
      <c r="C7" s="1"/>
      <c r="D7" s="117"/>
      <c r="E7" s="118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7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17"/>
      <c r="C8" s="1"/>
      <c r="D8" s="117"/>
      <c r="E8" s="118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7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17"/>
      <c r="C9" s="1"/>
      <c r="D9" s="117"/>
      <c r="E9" s="118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7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17"/>
      <c r="C10" s="1"/>
      <c r="D10" s="117"/>
      <c r="E10" s="118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7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17"/>
      <c r="C11" s="1"/>
      <c r="D11" s="117"/>
      <c r="E11" s="118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7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17"/>
      <c r="C12" s="1"/>
      <c r="D12" s="117"/>
      <c r="E12" s="118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17"/>
      <c r="C13" s="1"/>
      <c r="D13" s="117"/>
      <c r="E13" s="118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17"/>
      <c r="C14" s="1"/>
      <c r="D14" s="117"/>
      <c r="E14" s="118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17"/>
      <c r="C15" s="1"/>
      <c r="D15" s="117"/>
      <c r="E15" s="118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17"/>
      <c r="C16" s="1"/>
      <c r="D16" s="117"/>
      <c r="E16" s="118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17"/>
      <c r="C17" s="1"/>
      <c r="D17" s="117"/>
      <c r="E17" s="118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17"/>
      <c r="C18" s="1"/>
      <c r="D18" s="117"/>
      <c r="E18" s="118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17"/>
      <c r="C19" s="1"/>
      <c r="D19" s="117"/>
      <c r="E19" s="118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17"/>
      <c r="C20" s="1"/>
      <c r="D20" s="117"/>
      <c r="E20" s="118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17"/>
      <c r="C21" s="1"/>
      <c r="D21" s="117"/>
      <c r="E21" s="118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17"/>
      <c r="C22" s="1"/>
      <c r="D22" s="117"/>
      <c r="E22" s="118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17"/>
      <c r="C23" s="1"/>
      <c r="D23" s="117"/>
      <c r="E23" s="118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17"/>
      <c r="C24" s="1"/>
      <c r="D24" s="117"/>
      <c r="E24" s="118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17"/>
      <c r="C25" s="1"/>
      <c r="D25" s="117"/>
      <c r="E25" s="118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17"/>
      <c r="C26" s="1"/>
      <c r="D26" s="117"/>
      <c r="E26" s="118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17"/>
      <c r="C27" s="1"/>
      <c r="D27" s="117"/>
      <c r="E27" s="118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17"/>
      <c r="C28" s="1"/>
      <c r="D28" s="117"/>
      <c r="E28" s="118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17"/>
      <c r="C29" s="1"/>
      <c r="D29" s="117"/>
      <c r="E29" s="118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17"/>
      <c r="C30" s="1"/>
      <c r="D30" s="117"/>
      <c r="E30" s="118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17"/>
      <c r="C31" s="1"/>
      <c r="D31" s="117"/>
      <c r="E31" s="118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17"/>
      <c r="C32" s="1"/>
      <c r="D32" s="117"/>
      <c r="E32" s="118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17"/>
      <c r="C33" s="1"/>
      <c r="D33" s="117"/>
      <c r="E33" s="118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17"/>
      <c r="C34" s="1"/>
      <c r="D34" s="117"/>
      <c r="E34" s="118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17"/>
      <c r="C35" s="1"/>
      <c r="D35" s="117"/>
      <c r="E35" s="118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17"/>
      <c r="C36" s="1"/>
      <c r="D36" s="117"/>
      <c r="E36" s="118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17"/>
      <c r="C37" s="1"/>
      <c r="D37" s="117"/>
      <c r="E37" s="118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17"/>
      <c r="C38" s="1"/>
      <c r="D38" s="117"/>
      <c r="E38" s="118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17"/>
      <c r="C39" s="1"/>
      <c r="D39" s="117"/>
      <c r="E39" s="118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17"/>
      <c r="C40" s="1"/>
      <c r="D40" s="117"/>
      <c r="E40" s="118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17"/>
      <c r="C41" s="1"/>
      <c r="D41" s="117"/>
      <c r="E41" s="118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17"/>
      <c r="C42" s="1"/>
      <c r="D42" s="117"/>
      <c r="E42" s="118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17"/>
      <c r="C43" s="1"/>
      <c r="D43" s="117"/>
      <c r="E43" s="118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17"/>
      <c r="C44" s="1"/>
      <c r="D44" s="117"/>
      <c r="E44" s="118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17"/>
      <c r="C45" s="1"/>
      <c r="D45" s="117"/>
      <c r="E45" s="118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17"/>
      <c r="C46" s="1"/>
      <c r="D46" s="117"/>
      <c r="E46" s="118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17"/>
      <c r="C47" s="1"/>
      <c r="D47" s="117"/>
      <c r="E47" s="118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17"/>
      <c r="C48" s="1"/>
      <c r="D48" s="117"/>
      <c r="E48" s="118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17"/>
      <c r="C49" s="1"/>
      <c r="D49" s="117"/>
      <c r="E49" s="118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17"/>
      <c r="C50" s="1"/>
      <c r="D50" s="117"/>
      <c r="E50" s="118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17"/>
      <c r="C51" s="1"/>
      <c r="D51" s="117"/>
      <c r="E51" s="118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17"/>
      <c r="C52" s="1"/>
      <c r="D52" s="117"/>
      <c r="E52" s="118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17"/>
      <c r="C53" s="1"/>
      <c r="D53" s="117"/>
      <c r="E53" s="118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17"/>
      <c r="C54" s="1"/>
      <c r="D54" s="117"/>
      <c r="E54" s="118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17"/>
      <c r="C55" s="1"/>
      <c r="D55" s="117"/>
      <c r="E55" s="118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17"/>
      <c r="C56" s="1"/>
      <c r="D56" s="117"/>
      <c r="E56" s="118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17"/>
      <c r="C57" s="1"/>
      <c r="D57" s="117"/>
      <c r="E57" s="118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17"/>
      <c r="C58" s="1"/>
      <c r="D58" s="117"/>
      <c r="E58" s="118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17"/>
      <c r="C59" s="1"/>
      <c r="D59" s="117"/>
      <c r="E59" s="118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17"/>
      <c r="C60" s="1"/>
      <c r="D60" s="117"/>
      <c r="E60" s="118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17"/>
      <c r="C61" s="1"/>
      <c r="D61" s="117"/>
      <c r="E61" s="118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17"/>
      <c r="C62" s="1"/>
      <c r="D62" s="117"/>
      <c r="E62" s="118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17"/>
      <c r="C63" s="1"/>
      <c r="D63" s="117"/>
      <c r="E63" s="118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17"/>
      <c r="C64" s="1"/>
      <c r="D64" s="117"/>
      <c r="E64" s="118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17"/>
      <c r="C65" s="1"/>
      <c r="D65" s="117"/>
      <c r="E65" s="118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17"/>
      <c r="C66" s="1"/>
      <c r="D66" s="117"/>
      <c r="E66" s="118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17"/>
      <c r="C67" s="1"/>
      <c r="D67" s="117"/>
      <c r="E67" s="118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17"/>
      <c r="C68" s="1"/>
      <c r="D68" s="117"/>
      <c r="E68" s="118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17"/>
      <c r="C69" s="1"/>
      <c r="D69" s="117"/>
      <c r="E69" s="118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17"/>
      <c r="C70" s="1"/>
      <c r="D70" s="117"/>
      <c r="E70" s="118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17"/>
      <c r="C71" s="1"/>
      <c r="D71" s="117"/>
      <c r="E71" s="118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17"/>
      <c r="C72" s="1"/>
      <c r="D72" s="117"/>
      <c r="E72" s="118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17"/>
      <c r="C73" s="1"/>
      <c r="D73" s="117"/>
      <c r="E73" s="118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17"/>
      <c r="C74" s="1"/>
      <c r="D74" s="117"/>
      <c r="E74" s="118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17"/>
      <c r="C75" s="1"/>
      <c r="D75" s="117"/>
      <c r="E75" s="118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17"/>
      <c r="C76" s="1"/>
      <c r="D76" s="117"/>
      <c r="E76" s="118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17"/>
      <c r="C77" s="1"/>
      <c r="D77" s="117"/>
      <c r="E77" s="118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17"/>
      <c r="C78" s="1"/>
      <c r="D78" s="117"/>
      <c r="E78" s="118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17"/>
      <c r="C79" s="1"/>
      <c r="D79" s="117"/>
      <c r="E79" s="118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17"/>
      <c r="C80" s="1"/>
      <c r="D80" s="117"/>
      <c r="E80" s="118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17"/>
      <c r="C81" s="1"/>
      <c r="D81" s="117"/>
      <c r="E81" s="118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17"/>
      <c r="C82" s="1"/>
      <c r="D82" s="117"/>
      <c r="E82" s="118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17"/>
      <c r="C83" s="1"/>
      <c r="D83" s="117"/>
      <c r="E83" s="118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17"/>
      <c r="C84" s="1"/>
      <c r="D84" s="117"/>
      <c r="E84" s="118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17"/>
      <c r="C85" s="1"/>
      <c r="D85" s="117"/>
      <c r="E85" s="118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2019-02-02T12:30:58Z</dcterms:modified>
</cp:coreProperties>
</file>