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2" i="4" l="1"/>
  <c r="O15" i="4"/>
  <c r="N15" i="4"/>
  <c r="M15" i="4"/>
  <c r="L15" i="4"/>
  <c r="K15" i="4"/>
  <c r="AS12" i="4"/>
  <c r="AQ12" i="4"/>
  <c r="AP12" i="4"/>
  <c r="AO12" i="4"/>
  <c r="AN12" i="4"/>
  <c r="AM12" i="4"/>
  <c r="AG12" i="4"/>
  <c r="AE12" i="4"/>
  <c r="AD12" i="4"/>
  <c r="AC12" i="4"/>
  <c r="AB12" i="4"/>
  <c r="AA12" i="4"/>
  <c r="W12" i="4"/>
  <c r="V12" i="4" s="1"/>
  <c r="U12" i="4"/>
  <c r="T12" i="4"/>
  <c r="S12" i="4"/>
  <c r="R12" i="4"/>
  <c r="Q12" i="4"/>
  <c r="K12" i="4"/>
  <c r="I12" i="4"/>
  <c r="I16" i="4" s="1"/>
  <c r="H12" i="4"/>
  <c r="H16" i="4" s="1"/>
  <c r="G12" i="4"/>
  <c r="G16" i="4" s="1"/>
  <c r="F12" i="4"/>
  <c r="F16" i="4" s="1"/>
  <c r="E12" i="4"/>
  <c r="E16" i="4" s="1"/>
  <c r="K16" i="4" l="1"/>
  <c r="J16" i="4" s="1"/>
  <c r="F17" i="4"/>
  <c r="F18" i="4" s="1"/>
  <c r="H17" i="4"/>
  <c r="E17" i="4"/>
  <c r="G17" i="4"/>
  <c r="E18" i="4"/>
  <c r="O16" i="4"/>
  <c r="L16" i="4"/>
  <c r="N16" i="4"/>
  <c r="M16" i="4"/>
  <c r="I17" i="4"/>
  <c r="I18" i="4" s="1"/>
  <c r="M6" i="3"/>
  <c r="AA18" i="1"/>
  <c r="Z18" i="1"/>
  <c r="Y18" i="1"/>
  <c r="X18" i="1"/>
  <c r="W18" i="1"/>
  <c r="V18" i="1"/>
  <c r="U18" i="1"/>
  <c r="K18" i="4" l="1"/>
  <c r="J18" i="4" s="1"/>
  <c r="H18" i="4"/>
  <c r="M18" i="4" s="1"/>
  <c r="G18" i="4"/>
  <c r="L18" i="4"/>
  <c r="O18" i="4"/>
  <c r="N18" i="4" l="1"/>
</calcChain>
</file>

<file path=xl/sharedStrings.xml><?xml version="1.0" encoding="utf-8"?>
<sst xmlns="http://schemas.openxmlformats.org/spreadsheetml/2006/main" count="298" uniqueCount="140">
  <si>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</si>
  <si>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</si>
  <si>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</si>
  <si>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</si>
  <si>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</si>
  <si>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</si>
  <si>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</si>
  <si>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</si>
  <si>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</si>
  <si>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</si>
  <si>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</si>
  <si>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</si>
  <si>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</si>
  <si>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</si>
  <si>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</si>
  <si>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</si>
  <si>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</si>
  <si>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</si>
  <si>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</si>
  <si>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</si>
  <si>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</si>
  <si>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</si>
  <si>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</si>
  <si>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</si>
  <si>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</si>
  <si>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</si>
  <si>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</si>
  <si>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</si>
  <si>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</si>
  <si>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</si>
  <si>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</si>
  <si>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</si>
  <si>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</si>
  <si>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</si>
  <si>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</si>
  <si>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Jani Toikka</t>
  </si>
  <si>
    <t>12.</t>
  </si>
  <si>
    <t>HP</t>
  </si>
  <si>
    <t>14.</t>
  </si>
  <si>
    <t>13.</t>
  </si>
  <si>
    <t>SuPo</t>
  </si>
  <si>
    <t>ykköspesis</t>
  </si>
  <si>
    <t>1.</t>
  </si>
  <si>
    <t>KPL</t>
  </si>
  <si>
    <t>9.</t>
  </si>
  <si>
    <t>4.</t>
  </si>
  <si>
    <t>2.</t>
  </si>
  <si>
    <t>Kiri</t>
  </si>
  <si>
    <t>08.07. 1999  HP - KPL  1-2  (4-6, 4-1, 0-1)</t>
  </si>
  <si>
    <t>28.08. 2004  Kiri - KPL  0-2  (1-3, 1-9)</t>
  </si>
  <si>
    <t>06.06. 2000  HP - KiPa  0-2  (0-19, 2-9)</t>
  </si>
  <si>
    <t>27.05. 2007  KPL - KoU  1-0  (2-2, 4-2)</t>
  </si>
  <si>
    <t xml:space="preserve">  15 v   5 kk 28 pv</t>
  </si>
  <si>
    <t xml:space="preserve">  20 v   7 kk 18 pv</t>
  </si>
  <si>
    <t>3.  ottelu</t>
  </si>
  <si>
    <t xml:space="preserve">  16 v   4 kk 27 pv</t>
  </si>
  <si>
    <t>40.  ottelu</t>
  </si>
  <si>
    <t xml:space="preserve">  23 v   4 kk 17 pv</t>
  </si>
  <si>
    <t>----</t>
  </si>
  <si>
    <t>Seurat</t>
  </si>
  <si>
    <t>HP = Haminan Palloilijat  (1928), kasvattajaseura</t>
  </si>
  <si>
    <t>KPL = Kouvolan Pallonlyöjät  (1931)</t>
  </si>
  <si>
    <t>SuPo = Summan Ponnistus  (1906)</t>
  </si>
  <si>
    <t>Kiri = Jyväskylän Kiri  (1930)</t>
  </si>
  <si>
    <t>10.1.1984   Hamina</t>
  </si>
  <si>
    <t>11.</t>
  </si>
  <si>
    <t>LieKi</t>
  </si>
  <si>
    <t>YKKÖSPESIS</t>
  </si>
  <si>
    <t>8.</t>
  </si>
  <si>
    <t>15.</t>
  </si>
  <si>
    <t>JäPe</t>
  </si>
  <si>
    <t>B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</si>
  <si>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</si>
  <si>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</si>
  <si>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</si>
  <si>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</si>
  <si>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</si>
  <si>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</si>
  <si>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</si>
  <si>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</si>
  <si>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</si>
  <si>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</si>
  <si>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</si>
  <si>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</si>
  <si>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</si>
  <si>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</si>
  <si>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</si>
  <si>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</si>
  <si>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</si>
  <si>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</si>
  <si>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3p</t>
  </si>
  <si>
    <t>13.07. 2001  Hamina</t>
  </si>
  <si>
    <t xml:space="preserve">  2-1  (2-0, 2-4, 0-0, 4-3)</t>
  </si>
  <si>
    <t>1972</t>
  </si>
  <si>
    <t>S</t>
  </si>
  <si>
    <t>04.08. 2000  Oulu</t>
  </si>
  <si>
    <t xml:space="preserve">  1-2  (1-0, 4-6, 0-1)</t>
  </si>
  <si>
    <t>Timo Allinen</t>
  </si>
  <si>
    <t>1237</t>
  </si>
  <si>
    <t>1v</t>
  </si>
  <si>
    <t>I p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</si>
  <si>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</si>
  <si>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</si>
  <si>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</si>
  <si>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</si>
  <si>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</si>
  <si>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</si>
  <si>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</si>
  <si>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</si>
  <si>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</si>
  <si>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</si>
  <si>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</si>
  <si>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</si>
  <si>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</si>
  <si>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</si>
  <si>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</si>
  <si>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</si>
  <si>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1/5</t>
  </si>
  <si>
    <t>4/8</t>
  </si>
  <si>
    <t>0/1</t>
  </si>
  <si>
    <t>0/3</t>
  </si>
  <si>
    <t>2/2</t>
  </si>
  <si>
    <t>4/5</t>
  </si>
  <si>
    <t>2/3</t>
  </si>
  <si>
    <t>4/4</t>
  </si>
  <si>
    <t>8/13</t>
  </si>
  <si>
    <t>2/9</t>
  </si>
  <si>
    <t>1/3</t>
  </si>
  <si>
    <t>Jatkosarjakarsinta;  1-2  JoMa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</si>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</sst>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3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6" borderId="1" xfId="0" applyFont="1" applyFill="1" applyBorder="1"/>
    <xf numFmtId="0" fontId="3" fillId="3" borderId="7" xfId="0" applyFont="1" applyFill="1" applyBorder="1" applyAlignment="1">
      <alignment horizontal="left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6" fontId="3" fillId="2" borderId="2" xfId="0" applyNumberFormat="1" applyFont="1" applyFill="1" applyBorder="1" applyAlignment="1">
      <alignment horizontal="right"/>
    </xf>
    <xf numFmtId="0" fontId="3" fillId="2" borderId="4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06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12"/>
      <c r="B1" s="2" t="s">
        <v>35</v>
      </c>
      <c r="C1" s="3"/>
      <c r="D1" s="4"/>
      <c r="E1" s="5" t="s">
        <v>64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15" customFormat="1" ht="15" customHeight="1" x14ac:dyDescent="0.25">
      <c r="A2" s="11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129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130</v>
      </c>
      <c r="AC2" s="19"/>
      <c r="AD2" s="13"/>
      <c r="AE2" s="20"/>
      <c r="AF2" s="18"/>
      <c r="AG2" s="21" t="s">
        <v>102</v>
      </c>
      <c r="AH2" s="13"/>
      <c r="AI2" s="13"/>
      <c r="AJ2" s="14"/>
      <c r="AK2" s="18"/>
      <c r="AL2" s="21" t="s">
        <v>103</v>
      </c>
      <c r="AM2" s="19"/>
      <c r="AN2" s="13"/>
      <c r="AO2" s="114" t="s">
        <v>104</v>
      </c>
      <c r="AP2" s="13"/>
      <c r="AQ2" s="14"/>
      <c r="AR2" s="46"/>
    </row>
    <row r="3" spans="1:44" s="115" customFormat="1" ht="15" customHeight="1" x14ac:dyDescent="0.25">
      <c r="A3" s="11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105</v>
      </c>
      <c r="AE3" s="17" t="s">
        <v>17</v>
      </c>
      <c r="AF3" s="22"/>
      <c r="AG3" s="17" t="s">
        <v>106</v>
      </c>
      <c r="AH3" s="17" t="s">
        <v>107</v>
      </c>
      <c r="AI3" s="14" t="s">
        <v>108</v>
      </c>
      <c r="AJ3" s="17" t="s">
        <v>109</v>
      </c>
      <c r="AK3" s="22"/>
      <c r="AL3" s="17" t="s">
        <v>23</v>
      </c>
      <c r="AM3" s="17" t="s">
        <v>24</v>
      </c>
      <c r="AN3" s="14" t="s">
        <v>110</v>
      </c>
      <c r="AO3" s="14" t="s">
        <v>32</v>
      </c>
      <c r="AP3" s="16" t="s">
        <v>33</v>
      </c>
      <c r="AQ3" s="17" t="s">
        <v>34</v>
      </c>
      <c r="AR3" s="46"/>
    </row>
    <row r="4" spans="1:44" s="115" customFormat="1" ht="15" customHeight="1" x14ac:dyDescent="0.25">
      <c r="A4" s="113"/>
      <c r="B4" s="23">
        <v>1999</v>
      </c>
      <c r="C4" s="23" t="s">
        <v>36</v>
      </c>
      <c r="D4" s="24" t="s">
        <v>37</v>
      </c>
      <c r="E4" s="23">
        <v>2</v>
      </c>
      <c r="F4" s="23">
        <v>0</v>
      </c>
      <c r="G4" s="23">
        <v>0</v>
      </c>
      <c r="H4" s="23">
        <v>0</v>
      </c>
      <c r="I4" s="23">
        <v>2</v>
      </c>
      <c r="J4" s="23">
        <v>2</v>
      </c>
      <c r="K4" s="23">
        <v>0</v>
      </c>
      <c r="L4" s="23">
        <v>0</v>
      </c>
      <c r="M4" s="23">
        <v>0</v>
      </c>
      <c r="N4" s="25">
        <v>0.66700000000000004</v>
      </c>
      <c r="O4" s="22"/>
      <c r="P4" s="17"/>
      <c r="Q4" s="17"/>
      <c r="R4" s="17"/>
      <c r="S4" s="17"/>
      <c r="T4" s="22"/>
      <c r="U4" s="24"/>
      <c r="V4" s="23"/>
      <c r="W4" s="23"/>
      <c r="X4" s="23"/>
      <c r="Y4" s="23"/>
      <c r="Z4" s="25"/>
      <c r="AA4" s="22">
        <v>0</v>
      </c>
      <c r="AB4" s="17"/>
      <c r="AC4" s="17"/>
      <c r="AD4" s="17"/>
      <c r="AE4" s="17"/>
      <c r="AF4" s="22"/>
      <c r="AG4" s="24"/>
      <c r="AH4" s="24"/>
      <c r="AI4" s="24"/>
      <c r="AJ4" s="24"/>
      <c r="AK4" s="22"/>
      <c r="AL4" s="23"/>
      <c r="AM4" s="24"/>
      <c r="AN4" s="28"/>
      <c r="AO4" s="26"/>
      <c r="AP4" s="29"/>
      <c r="AQ4" s="23"/>
      <c r="AR4" s="46"/>
    </row>
    <row r="5" spans="1:44" s="115" customFormat="1" ht="15" customHeight="1" x14ac:dyDescent="0.25">
      <c r="A5" s="113"/>
      <c r="B5" s="23">
        <v>2000</v>
      </c>
      <c r="C5" s="23" t="s">
        <v>38</v>
      </c>
      <c r="D5" s="24" t="s">
        <v>37</v>
      </c>
      <c r="E5" s="23">
        <v>1</v>
      </c>
      <c r="F5" s="23">
        <v>0</v>
      </c>
      <c r="G5" s="23">
        <v>0</v>
      </c>
      <c r="H5" s="23">
        <v>1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5">
        <v>0</v>
      </c>
      <c r="O5" s="22"/>
      <c r="P5" s="17"/>
      <c r="Q5" s="17"/>
      <c r="R5" s="17"/>
      <c r="S5" s="17"/>
      <c r="T5" s="22"/>
      <c r="U5" s="24"/>
      <c r="V5" s="23"/>
      <c r="W5" s="23"/>
      <c r="X5" s="23"/>
      <c r="Y5" s="23"/>
      <c r="Z5" s="25"/>
      <c r="AA5" s="22">
        <v>0</v>
      </c>
      <c r="AB5" s="17"/>
      <c r="AC5" s="17"/>
      <c r="AD5" s="17"/>
      <c r="AE5" s="17"/>
      <c r="AF5" s="22"/>
      <c r="AG5" s="24"/>
      <c r="AH5" s="24"/>
      <c r="AI5" s="24"/>
      <c r="AJ5" s="24"/>
      <c r="AK5" s="22"/>
      <c r="AL5" s="23"/>
      <c r="AM5" s="24"/>
      <c r="AN5" s="28"/>
      <c r="AO5" s="26"/>
      <c r="AP5" s="29"/>
      <c r="AQ5" s="23"/>
      <c r="AR5" s="46"/>
    </row>
    <row r="6" spans="1:44" s="115" customFormat="1" ht="15" customHeight="1" x14ac:dyDescent="0.25">
      <c r="A6" s="113"/>
      <c r="B6" s="23">
        <v>2001</v>
      </c>
      <c r="C6" s="23" t="s">
        <v>39</v>
      </c>
      <c r="D6" s="24" t="s">
        <v>37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30" t="s">
        <v>58</v>
      </c>
      <c r="O6" s="22"/>
      <c r="P6" s="17"/>
      <c r="Q6" s="17"/>
      <c r="R6" s="17"/>
      <c r="S6" s="17"/>
      <c r="T6" s="22"/>
      <c r="U6" s="27">
        <v>2</v>
      </c>
      <c r="V6" s="27">
        <v>0</v>
      </c>
      <c r="W6" s="27">
        <v>0</v>
      </c>
      <c r="X6" s="27">
        <v>1</v>
      </c>
      <c r="Y6" s="27">
        <v>5</v>
      </c>
      <c r="Z6" s="68">
        <v>0.45500000000000002</v>
      </c>
      <c r="AA6" s="22"/>
      <c r="AB6" s="17"/>
      <c r="AC6" s="17"/>
      <c r="AD6" s="17"/>
      <c r="AE6" s="17"/>
      <c r="AF6" s="22"/>
      <c r="AG6" s="24"/>
      <c r="AH6" s="24"/>
      <c r="AI6" s="24"/>
      <c r="AJ6" s="24"/>
      <c r="AK6" s="22"/>
      <c r="AL6" s="23"/>
      <c r="AM6" s="24"/>
      <c r="AN6" s="28"/>
      <c r="AO6" s="26"/>
      <c r="AP6" s="29"/>
      <c r="AQ6" s="23"/>
      <c r="AR6" s="46"/>
    </row>
    <row r="7" spans="1:44" s="115" customFormat="1" ht="15" customHeight="1" x14ac:dyDescent="0.25">
      <c r="A7" s="113"/>
      <c r="B7" s="31">
        <v>2002</v>
      </c>
      <c r="C7" s="31" t="s">
        <v>39</v>
      </c>
      <c r="D7" s="32" t="s">
        <v>40</v>
      </c>
      <c r="E7" s="33"/>
      <c r="F7" s="33" t="s">
        <v>41</v>
      </c>
      <c r="G7" s="34"/>
      <c r="H7" s="35"/>
      <c r="I7" s="31"/>
      <c r="J7" s="31"/>
      <c r="K7" s="31"/>
      <c r="L7" s="31"/>
      <c r="M7" s="31"/>
      <c r="N7" s="31"/>
      <c r="O7" s="22"/>
      <c r="P7" s="17"/>
      <c r="Q7" s="17"/>
      <c r="R7" s="17"/>
      <c r="S7" s="17"/>
      <c r="T7" s="22"/>
      <c r="U7" s="24"/>
      <c r="V7" s="23"/>
      <c r="W7" s="23"/>
      <c r="X7" s="23"/>
      <c r="Y7" s="23"/>
      <c r="Z7" s="25"/>
      <c r="AA7" s="22">
        <v>0</v>
      </c>
      <c r="AB7" s="17"/>
      <c r="AC7" s="17"/>
      <c r="AD7" s="17"/>
      <c r="AE7" s="17"/>
      <c r="AF7" s="22"/>
      <c r="AG7" s="24"/>
      <c r="AH7" s="24"/>
      <c r="AI7" s="24"/>
      <c r="AJ7" s="24"/>
      <c r="AK7" s="22"/>
      <c r="AL7" s="23"/>
      <c r="AM7" s="24"/>
      <c r="AN7" s="28"/>
      <c r="AO7" s="26"/>
      <c r="AP7" s="29"/>
      <c r="AQ7" s="23"/>
      <c r="AR7" s="46"/>
    </row>
    <row r="8" spans="1:44" s="115" customFormat="1" ht="15" customHeight="1" x14ac:dyDescent="0.25">
      <c r="A8" s="113"/>
      <c r="B8" s="31">
        <v>2003</v>
      </c>
      <c r="C8" s="31" t="s">
        <v>39</v>
      </c>
      <c r="D8" s="32" t="s">
        <v>40</v>
      </c>
      <c r="E8" s="33"/>
      <c r="F8" s="33" t="s">
        <v>41</v>
      </c>
      <c r="G8" s="34"/>
      <c r="H8" s="35"/>
      <c r="I8" s="31"/>
      <c r="J8" s="31"/>
      <c r="K8" s="31"/>
      <c r="L8" s="31"/>
      <c r="M8" s="31"/>
      <c r="N8" s="31"/>
      <c r="O8" s="22"/>
      <c r="P8" s="17"/>
      <c r="Q8" s="17"/>
      <c r="R8" s="17"/>
      <c r="S8" s="17"/>
      <c r="T8" s="22"/>
      <c r="U8" s="24"/>
      <c r="V8" s="23"/>
      <c r="W8" s="23"/>
      <c r="X8" s="23"/>
      <c r="Y8" s="23"/>
      <c r="Z8" s="25"/>
      <c r="AA8" s="22">
        <v>0</v>
      </c>
      <c r="AB8" s="17"/>
      <c r="AC8" s="17"/>
      <c r="AD8" s="17"/>
      <c r="AE8" s="17"/>
      <c r="AF8" s="22"/>
      <c r="AG8" s="24"/>
      <c r="AH8" s="24"/>
      <c r="AI8" s="24"/>
      <c r="AJ8" s="24"/>
      <c r="AK8" s="22"/>
      <c r="AL8" s="23"/>
      <c r="AM8" s="24"/>
      <c r="AN8" s="28"/>
      <c r="AO8" s="26"/>
      <c r="AP8" s="29"/>
      <c r="AQ8" s="23"/>
      <c r="AR8" s="46"/>
    </row>
    <row r="9" spans="1:44" s="115" customFormat="1" ht="15" customHeight="1" x14ac:dyDescent="0.25">
      <c r="A9" s="113"/>
      <c r="B9" s="31">
        <v>2004</v>
      </c>
      <c r="C9" s="31" t="s">
        <v>42</v>
      </c>
      <c r="D9" s="32" t="s">
        <v>43</v>
      </c>
      <c r="E9" s="33"/>
      <c r="F9" s="33" t="s">
        <v>41</v>
      </c>
      <c r="G9" s="34"/>
      <c r="H9" s="35"/>
      <c r="I9" s="31"/>
      <c r="J9" s="31"/>
      <c r="K9" s="31"/>
      <c r="L9" s="31"/>
      <c r="M9" s="31"/>
      <c r="N9" s="31"/>
      <c r="O9" s="22"/>
      <c r="P9" s="17"/>
      <c r="Q9" s="17"/>
      <c r="R9" s="17"/>
      <c r="S9" s="17"/>
      <c r="T9" s="22"/>
      <c r="U9" s="27">
        <v>6</v>
      </c>
      <c r="V9" s="27">
        <v>0</v>
      </c>
      <c r="W9" s="27">
        <v>1</v>
      </c>
      <c r="X9" s="27">
        <v>4</v>
      </c>
      <c r="Y9" s="27">
        <v>11</v>
      </c>
      <c r="Z9" s="68">
        <v>0.42299999999999999</v>
      </c>
      <c r="AA9" s="22">
        <v>66</v>
      </c>
      <c r="AB9" s="17"/>
      <c r="AC9" s="17"/>
      <c r="AD9" s="17"/>
      <c r="AE9" s="17"/>
      <c r="AF9" s="22"/>
      <c r="AG9" s="24"/>
      <c r="AH9" s="24"/>
      <c r="AI9" s="24"/>
      <c r="AJ9" s="24"/>
      <c r="AK9" s="22"/>
      <c r="AL9" s="23"/>
      <c r="AM9" s="24"/>
      <c r="AN9" s="28"/>
      <c r="AO9" s="26"/>
      <c r="AP9" s="29"/>
      <c r="AQ9" s="23"/>
      <c r="AR9" s="46"/>
    </row>
    <row r="10" spans="1:44" s="115" customFormat="1" ht="15" customHeight="1" x14ac:dyDescent="0.25">
      <c r="A10" s="113"/>
      <c r="B10" s="23">
        <v>2005</v>
      </c>
      <c r="C10" s="23" t="s">
        <v>44</v>
      </c>
      <c r="D10" s="24" t="s">
        <v>43</v>
      </c>
      <c r="E10" s="23">
        <v>4</v>
      </c>
      <c r="F10" s="23">
        <v>0</v>
      </c>
      <c r="G10" s="23">
        <v>0</v>
      </c>
      <c r="H10" s="23">
        <v>2</v>
      </c>
      <c r="I10" s="23">
        <v>6</v>
      </c>
      <c r="J10" s="23">
        <v>5</v>
      </c>
      <c r="K10" s="23">
        <v>0</v>
      </c>
      <c r="L10" s="23">
        <v>1</v>
      </c>
      <c r="M10" s="23">
        <v>0</v>
      </c>
      <c r="N10" s="25">
        <v>0.35299999999999998</v>
      </c>
      <c r="O10" s="22"/>
      <c r="P10" s="17"/>
      <c r="Q10" s="17"/>
      <c r="R10" s="17"/>
      <c r="S10" s="17"/>
      <c r="T10" s="22"/>
      <c r="U10" s="24"/>
      <c r="V10" s="23"/>
      <c r="W10" s="23"/>
      <c r="X10" s="23"/>
      <c r="Y10" s="23"/>
      <c r="Z10" s="25"/>
      <c r="AA10" s="22"/>
      <c r="AB10" s="17"/>
      <c r="AC10" s="17"/>
      <c r="AD10" s="17"/>
      <c r="AE10" s="17"/>
      <c r="AF10" s="22"/>
      <c r="AG10" s="24"/>
      <c r="AH10" s="24"/>
      <c r="AI10" s="24"/>
      <c r="AJ10" s="24"/>
      <c r="AK10" s="22"/>
      <c r="AL10" s="23"/>
      <c r="AM10" s="24"/>
      <c r="AN10" s="28"/>
      <c r="AO10" s="26"/>
      <c r="AP10" s="29"/>
      <c r="AQ10" s="23"/>
      <c r="AR10" s="46"/>
    </row>
    <row r="11" spans="1:44" s="115" customFormat="1" ht="15" customHeight="1" x14ac:dyDescent="0.25">
      <c r="A11" s="113"/>
      <c r="B11" s="23">
        <v>2006</v>
      </c>
      <c r="C11" s="23" t="s">
        <v>36</v>
      </c>
      <c r="D11" s="24" t="s">
        <v>43</v>
      </c>
      <c r="E11" s="23">
        <v>20</v>
      </c>
      <c r="F11" s="23">
        <v>0</v>
      </c>
      <c r="G11" s="23">
        <v>3</v>
      </c>
      <c r="H11" s="23">
        <v>8</v>
      </c>
      <c r="I11" s="23">
        <v>43</v>
      </c>
      <c r="J11" s="23">
        <v>37</v>
      </c>
      <c r="K11" s="23">
        <v>2</v>
      </c>
      <c r="L11" s="23">
        <v>1</v>
      </c>
      <c r="M11" s="23">
        <v>3</v>
      </c>
      <c r="N11" s="25">
        <v>0.48299999999999998</v>
      </c>
      <c r="O11" s="22"/>
      <c r="P11" s="17"/>
      <c r="Q11" s="17"/>
      <c r="R11" s="17"/>
      <c r="S11" s="17"/>
      <c r="T11" s="22"/>
      <c r="U11" s="27">
        <v>7</v>
      </c>
      <c r="V11" s="27">
        <v>0</v>
      </c>
      <c r="W11" s="27">
        <v>2</v>
      </c>
      <c r="X11" s="27">
        <v>6</v>
      </c>
      <c r="Y11" s="27">
        <v>22</v>
      </c>
      <c r="Z11" s="68">
        <v>0.57899999999999996</v>
      </c>
      <c r="AA11" s="22"/>
      <c r="AB11" s="17"/>
      <c r="AC11" s="17"/>
      <c r="AD11" s="17"/>
      <c r="AE11" s="17"/>
      <c r="AF11" s="22"/>
      <c r="AG11" s="24"/>
      <c r="AH11" s="24"/>
      <c r="AI11" s="24"/>
      <c r="AJ11" s="24"/>
      <c r="AK11" s="22"/>
      <c r="AL11" s="23"/>
      <c r="AM11" s="24"/>
      <c r="AN11" s="26">
        <v>1</v>
      </c>
      <c r="AO11" s="26"/>
      <c r="AP11" s="29"/>
      <c r="AQ11" s="23"/>
      <c r="AR11" s="46"/>
    </row>
    <row r="12" spans="1:44" s="115" customFormat="1" ht="15" customHeight="1" x14ac:dyDescent="0.25">
      <c r="A12" s="113"/>
      <c r="B12" s="23">
        <v>2007</v>
      </c>
      <c r="C12" s="23" t="s">
        <v>44</v>
      </c>
      <c r="D12" s="24" t="s">
        <v>43</v>
      </c>
      <c r="E12" s="23">
        <v>26</v>
      </c>
      <c r="F12" s="23">
        <v>5</v>
      </c>
      <c r="G12" s="23">
        <v>4</v>
      </c>
      <c r="H12" s="23">
        <v>21</v>
      </c>
      <c r="I12" s="23">
        <v>101</v>
      </c>
      <c r="J12" s="23">
        <v>73</v>
      </c>
      <c r="K12" s="23">
        <v>11</v>
      </c>
      <c r="L12" s="23">
        <v>8</v>
      </c>
      <c r="M12" s="23">
        <v>9</v>
      </c>
      <c r="N12" s="25">
        <v>0.68700000000000006</v>
      </c>
      <c r="O12" s="22"/>
      <c r="P12" s="17"/>
      <c r="Q12" s="17"/>
      <c r="R12" s="17"/>
      <c r="S12" s="17"/>
      <c r="T12" s="22"/>
      <c r="U12" s="24"/>
      <c r="V12" s="23"/>
      <c r="W12" s="23"/>
      <c r="X12" s="23"/>
      <c r="Y12" s="23"/>
      <c r="Z12" s="25"/>
      <c r="AA12" s="22">
        <v>0</v>
      </c>
      <c r="AB12" s="17"/>
      <c r="AC12" s="17"/>
      <c r="AD12" s="17"/>
      <c r="AE12" s="17"/>
      <c r="AF12" s="22"/>
      <c r="AG12" s="24" t="s">
        <v>128</v>
      </c>
      <c r="AH12" s="24"/>
      <c r="AI12" s="24"/>
      <c r="AJ12" s="24"/>
      <c r="AK12" s="22"/>
      <c r="AL12" s="23"/>
      <c r="AM12" s="24"/>
      <c r="AN12" s="28"/>
      <c r="AO12" s="26"/>
      <c r="AP12" s="29"/>
      <c r="AQ12" s="23"/>
      <c r="AR12" s="46"/>
    </row>
    <row r="13" spans="1:44" s="115" customFormat="1" ht="15" customHeight="1" x14ac:dyDescent="0.25">
      <c r="A13" s="113"/>
      <c r="B13" s="23">
        <v>2008</v>
      </c>
      <c r="C13" s="23" t="s">
        <v>45</v>
      </c>
      <c r="D13" s="24" t="s">
        <v>43</v>
      </c>
      <c r="E13" s="23">
        <v>2</v>
      </c>
      <c r="F13" s="23">
        <v>0</v>
      </c>
      <c r="G13" s="23">
        <v>0</v>
      </c>
      <c r="H13" s="23">
        <v>1</v>
      </c>
      <c r="I13" s="23">
        <v>5</v>
      </c>
      <c r="J13" s="23">
        <v>4</v>
      </c>
      <c r="K13" s="23">
        <v>0</v>
      </c>
      <c r="L13" s="23">
        <v>1</v>
      </c>
      <c r="M13" s="23">
        <v>0</v>
      </c>
      <c r="N13" s="25">
        <v>0.45500000000000002</v>
      </c>
      <c r="O13" s="22"/>
      <c r="P13" s="17"/>
      <c r="Q13" s="17"/>
      <c r="R13" s="17"/>
      <c r="S13" s="17"/>
      <c r="T13" s="22"/>
      <c r="U13" s="24"/>
      <c r="V13" s="23"/>
      <c r="W13" s="23"/>
      <c r="X13" s="23"/>
      <c r="Y13" s="23"/>
      <c r="Z13" s="25"/>
      <c r="AA13" s="22">
        <v>0</v>
      </c>
      <c r="AB13" s="17"/>
      <c r="AC13" s="17"/>
      <c r="AD13" s="17"/>
      <c r="AE13" s="17"/>
      <c r="AF13" s="22"/>
      <c r="AG13" s="24"/>
      <c r="AH13" s="24"/>
      <c r="AI13" s="24"/>
      <c r="AJ13" s="24"/>
      <c r="AK13" s="22"/>
      <c r="AL13" s="23"/>
      <c r="AM13" s="24"/>
      <c r="AN13" s="28"/>
      <c r="AO13" s="26"/>
      <c r="AP13" s="29"/>
      <c r="AQ13" s="23"/>
      <c r="AR13" s="46"/>
    </row>
    <row r="14" spans="1:44" s="115" customFormat="1" ht="15" customHeight="1" x14ac:dyDescent="0.25">
      <c r="A14" s="113"/>
      <c r="B14" s="31">
        <v>2009</v>
      </c>
      <c r="C14" s="31" t="s">
        <v>46</v>
      </c>
      <c r="D14" s="36" t="s">
        <v>47</v>
      </c>
      <c r="E14" s="33"/>
      <c r="F14" s="33" t="s">
        <v>41</v>
      </c>
      <c r="G14" s="34"/>
      <c r="H14" s="35"/>
      <c r="I14" s="31"/>
      <c r="J14" s="31"/>
      <c r="K14" s="31"/>
      <c r="L14" s="31"/>
      <c r="M14" s="31"/>
      <c r="N14" s="31"/>
      <c r="O14" s="22"/>
      <c r="P14" s="17"/>
      <c r="Q14" s="17"/>
      <c r="R14" s="17"/>
      <c r="S14" s="17"/>
      <c r="T14" s="22"/>
      <c r="U14" s="24"/>
      <c r="V14" s="23"/>
      <c r="W14" s="23"/>
      <c r="X14" s="23"/>
      <c r="Y14" s="23"/>
      <c r="Z14" s="25"/>
      <c r="AA14" s="22">
        <v>0</v>
      </c>
      <c r="AB14" s="17"/>
      <c r="AC14" s="17"/>
      <c r="AD14" s="17"/>
      <c r="AE14" s="17"/>
      <c r="AF14" s="22"/>
      <c r="AG14" s="24"/>
      <c r="AH14" s="24"/>
      <c r="AI14" s="24"/>
      <c r="AJ14" s="24"/>
      <c r="AK14" s="22"/>
      <c r="AL14" s="23"/>
      <c r="AM14" s="24"/>
      <c r="AN14" s="28"/>
      <c r="AO14" s="26"/>
      <c r="AP14" s="29"/>
      <c r="AQ14" s="23"/>
      <c r="AR14" s="46"/>
    </row>
    <row r="15" spans="1:44" s="115" customFormat="1" ht="15" customHeight="1" x14ac:dyDescent="0.25">
      <c r="A15" s="113"/>
      <c r="B15" s="23">
        <v>2010</v>
      </c>
      <c r="C15" s="23" t="s">
        <v>44</v>
      </c>
      <c r="D15" s="24" t="s">
        <v>47</v>
      </c>
      <c r="E15" s="29">
        <v>14</v>
      </c>
      <c r="F15" s="37">
        <v>0</v>
      </c>
      <c r="G15" s="37">
        <v>1</v>
      </c>
      <c r="H15" s="80">
        <v>11</v>
      </c>
      <c r="I15" s="37">
        <v>47</v>
      </c>
      <c r="J15" s="23">
        <v>23</v>
      </c>
      <c r="K15" s="23">
        <v>19</v>
      </c>
      <c r="L15" s="23">
        <v>4</v>
      </c>
      <c r="M15" s="23">
        <v>1</v>
      </c>
      <c r="N15" s="25">
        <v>0.60299999999999998</v>
      </c>
      <c r="O15" s="22"/>
      <c r="P15" s="17"/>
      <c r="Q15" s="17"/>
      <c r="R15" s="17"/>
      <c r="S15" s="17"/>
      <c r="T15" s="22"/>
      <c r="U15" s="27">
        <v>3</v>
      </c>
      <c r="V15" s="27">
        <v>0</v>
      </c>
      <c r="W15" s="27">
        <v>0</v>
      </c>
      <c r="X15" s="27">
        <v>1</v>
      </c>
      <c r="Y15" s="27">
        <v>6</v>
      </c>
      <c r="Z15" s="68">
        <v>0.5</v>
      </c>
      <c r="AA15" s="22">
        <v>40</v>
      </c>
      <c r="AB15" s="17"/>
      <c r="AC15" s="17"/>
      <c r="AD15" s="17"/>
      <c r="AE15" s="17"/>
      <c r="AF15" s="22"/>
      <c r="AG15" s="24"/>
      <c r="AH15" s="24"/>
      <c r="AI15" s="24"/>
      <c r="AJ15" s="24"/>
      <c r="AK15" s="22"/>
      <c r="AL15" s="23"/>
      <c r="AM15" s="24"/>
      <c r="AN15" s="28"/>
      <c r="AO15" s="26"/>
      <c r="AP15" s="29"/>
      <c r="AQ15" s="23"/>
      <c r="AR15" s="46"/>
    </row>
    <row r="16" spans="1:44" s="115" customFormat="1" ht="15" customHeight="1" x14ac:dyDescent="0.25">
      <c r="A16" s="113"/>
      <c r="B16" s="23">
        <v>2011</v>
      </c>
      <c r="C16" s="23"/>
      <c r="D16" s="24"/>
      <c r="E16" s="9"/>
      <c r="F16" s="24"/>
      <c r="G16" s="23"/>
      <c r="H16" s="23"/>
      <c r="I16" s="23"/>
      <c r="J16" s="23"/>
      <c r="K16" s="23"/>
      <c r="L16" s="23"/>
      <c r="M16" s="23"/>
      <c r="N16" s="23"/>
      <c r="O16" s="22"/>
      <c r="P16" s="17"/>
      <c r="Q16" s="17"/>
      <c r="R16" s="17"/>
      <c r="S16" s="17"/>
      <c r="T16" s="22"/>
      <c r="U16" s="24"/>
      <c r="V16" s="23"/>
      <c r="W16" s="23"/>
      <c r="X16" s="23"/>
      <c r="Y16" s="23"/>
      <c r="Z16" s="25"/>
      <c r="AA16" s="22">
        <v>74</v>
      </c>
      <c r="AB16" s="17"/>
      <c r="AC16" s="17"/>
      <c r="AD16" s="17"/>
      <c r="AE16" s="17"/>
      <c r="AF16" s="22"/>
      <c r="AG16" s="24"/>
      <c r="AH16" s="24"/>
      <c r="AI16" s="24"/>
      <c r="AJ16" s="24"/>
      <c r="AK16" s="22"/>
      <c r="AL16" s="23"/>
      <c r="AM16" s="24"/>
      <c r="AN16" s="28"/>
      <c r="AO16" s="26"/>
      <c r="AP16" s="29"/>
      <c r="AQ16" s="23"/>
      <c r="AR16" s="46"/>
    </row>
    <row r="17" spans="1:45" s="115" customFormat="1" ht="15" customHeight="1" x14ac:dyDescent="0.25">
      <c r="A17" s="113"/>
      <c r="B17" s="31">
        <v>2012</v>
      </c>
      <c r="C17" s="31" t="s">
        <v>65</v>
      </c>
      <c r="D17" s="36" t="s">
        <v>66</v>
      </c>
      <c r="E17" s="36"/>
      <c r="F17" s="33" t="s">
        <v>41</v>
      </c>
      <c r="G17" s="34"/>
      <c r="H17" s="35"/>
      <c r="I17" s="31"/>
      <c r="J17" s="31"/>
      <c r="K17" s="31"/>
      <c r="L17" s="31"/>
      <c r="M17" s="31"/>
      <c r="N17" s="31"/>
      <c r="O17" s="22"/>
      <c r="P17" s="17"/>
      <c r="Q17" s="17"/>
      <c r="R17" s="17"/>
      <c r="S17" s="17"/>
      <c r="T17" s="22"/>
      <c r="U17" s="24"/>
      <c r="V17" s="24"/>
      <c r="W17" s="24"/>
      <c r="X17" s="24"/>
      <c r="Y17" s="24"/>
      <c r="Z17" s="25"/>
      <c r="AA17" s="22">
        <v>85</v>
      </c>
      <c r="AB17" s="17"/>
      <c r="AC17" s="17"/>
      <c r="AD17" s="17"/>
      <c r="AE17" s="17"/>
      <c r="AF17" s="22"/>
      <c r="AG17" s="24"/>
      <c r="AH17" s="24"/>
      <c r="AI17" s="24"/>
      <c r="AJ17" s="24"/>
      <c r="AK17" s="22"/>
      <c r="AL17" s="23"/>
      <c r="AM17" s="24"/>
      <c r="AN17" s="28"/>
      <c r="AO17" s="26"/>
      <c r="AP17" s="29"/>
      <c r="AQ17" s="23"/>
      <c r="AR17" s="46"/>
    </row>
    <row r="18" spans="1:45" s="115" customFormat="1" ht="15" customHeight="1" x14ac:dyDescent="0.25">
      <c r="A18" s="116"/>
      <c r="B18" s="15" t="s">
        <v>7</v>
      </c>
      <c r="C18" s="16"/>
      <c r="D18" s="14"/>
      <c r="E18" s="17">
        <v>69</v>
      </c>
      <c r="F18" s="17">
        <v>5</v>
      </c>
      <c r="G18" s="17">
        <v>8</v>
      </c>
      <c r="H18" s="17">
        <v>44</v>
      </c>
      <c r="I18" s="17">
        <v>204</v>
      </c>
      <c r="J18" s="17">
        <v>144</v>
      </c>
      <c r="K18" s="17">
        <v>32</v>
      </c>
      <c r="L18" s="17">
        <v>15</v>
      </c>
      <c r="M18" s="17">
        <v>13</v>
      </c>
      <c r="N18" s="38">
        <v>0.58599999999999997</v>
      </c>
      <c r="O18" s="22"/>
      <c r="P18" s="117" t="s">
        <v>111</v>
      </c>
      <c r="Q18" s="117" t="s">
        <v>111</v>
      </c>
      <c r="R18" s="117" t="s">
        <v>111</v>
      </c>
      <c r="S18" s="117" t="s">
        <v>111</v>
      </c>
      <c r="T18" s="44"/>
      <c r="U18" s="17">
        <f t="shared" ref="U18:Y18" si="0">PRODUCT(E24)</f>
        <v>3</v>
      </c>
      <c r="V18" s="17">
        <f t="shared" si="0"/>
        <v>0</v>
      </c>
      <c r="W18" s="17">
        <f t="shared" si="0"/>
        <v>0</v>
      </c>
      <c r="X18" s="17">
        <f t="shared" si="0"/>
        <v>4</v>
      </c>
      <c r="Y18" s="17">
        <f t="shared" si="0"/>
        <v>5</v>
      </c>
      <c r="Z18" s="38">
        <f>PRODUCT(N24)</f>
        <v>0.41699999999999998</v>
      </c>
      <c r="AA18" s="118">
        <f>SUM(AA3:AA17)</f>
        <v>265</v>
      </c>
      <c r="AB18" s="117" t="s">
        <v>111</v>
      </c>
      <c r="AC18" s="117" t="s">
        <v>111</v>
      </c>
      <c r="AD18" s="117" t="s">
        <v>111</v>
      </c>
      <c r="AE18" s="117" t="s">
        <v>111</v>
      </c>
      <c r="AF18" s="22"/>
      <c r="AG18" s="117" t="s">
        <v>112</v>
      </c>
      <c r="AH18" s="117" t="s">
        <v>112</v>
      </c>
      <c r="AI18" s="117" t="s">
        <v>112</v>
      </c>
      <c r="AJ18" s="117" t="s">
        <v>112</v>
      </c>
      <c r="AK18" s="22"/>
      <c r="AL18" s="17">
        <v>0</v>
      </c>
      <c r="AM18" s="17">
        <v>0</v>
      </c>
      <c r="AN18" s="17">
        <v>1</v>
      </c>
      <c r="AO18" s="17">
        <v>0</v>
      </c>
      <c r="AP18" s="17">
        <v>0</v>
      </c>
      <c r="AQ18" s="17">
        <v>0</v>
      </c>
      <c r="AR18" s="46"/>
    </row>
    <row r="19" spans="1:45" s="115" customFormat="1" ht="15" customHeight="1" x14ac:dyDescent="0.25">
      <c r="A19" s="116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9"/>
      <c r="O19" s="22"/>
      <c r="P19" s="21"/>
      <c r="Q19" s="19"/>
      <c r="R19" s="120"/>
      <c r="S19" s="121"/>
      <c r="T19" s="22"/>
      <c r="U19" s="16"/>
      <c r="V19" s="13"/>
      <c r="W19" s="13"/>
      <c r="X19" s="13"/>
      <c r="Y19" s="13"/>
      <c r="Z19" s="14"/>
      <c r="AA19" s="22"/>
      <c r="AB19" s="122"/>
      <c r="AC19" s="123"/>
      <c r="AD19" s="120"/>
      <c r="AE19" s="121"/>
      <c r="AF19" s="22"/>
      <c r="AG19" s="124">
        <v>0</v>
      </c>
      <c r="AH19" s="125">
        <v>0</v>
      </c>
      <c r="AI19" s="125">
        <v>0</v>
      </c>
      <c r="AJ19" s="126">
        <v>0</v>
      </c>
      <c r="AK19" s="22"/>
      <c r="AL19" s="16"/>
      <c r="AM19" s="13"/>
      <c r="AN19" s="13"/>
      <c r="AO19" s="13"/>
      <c r="AP19" s="13"/>
      <c r="AQ19" s="14"/>
      <c r="AR19" s="46"/>
    </row>
    <row r="20" spans="1:45" ht="15" customHeight="1" x14ac:dyDescent="0.25">
      <c r="A20" s="113"/>
      <c r="B20" s="39" t="s">
        <v>2</v>
      </c>
      <c r="C20" s="29"/>
      <c r="D20" s="40">
        <v>153.66666666666666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22"/>
      <c r="Q20" s="22"/>
      <c r="R20" s="22"/>
      <c r="S20" s="22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22"/>
      <c r="AG20" s="41"/>
      <c r="AH20" s="41"/>
      <c r="AI20" s="41"/>
      <c r="AJ20" s="41"/>
      <c r="AK20" s="22"/>
      <c r="AL20" s="41"/>
      <c r="AM20" s="41"/>
      <c r="AN20" s="41"/>
      <c r="AO20" s="41"/>
      <c r="AP20" s="41"/>
      <c r="AQ20" s="41"/>
      <c r="AR20" s="46"/>
    </row>
    <row r="21" spans="1:45" s="115" customFormat="1" ht="15" customHeight="1" x14ac:dyDescent="0.25">
      <c r="A21" s="11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4"/>
      <c r="P21" s="44"/>
      <c r="Q21" s="44"/>
      <c r="R21" s="44"/>
      <c r="S21" s="44"/>
      <c r="T21" s="44"/>
      <c r="U21" s="41"/>
      <c r="V21" s="45"/>
      <c r="W21" s="41"/>
      <c r="X21" s="41"/>
      <c r="Y21" s="41"/>
      <c r="Z21" s="41"/>
      <c r="AA21" s="41"/>
      <c r="AB21" s="41"/>
      <c r="AC21" s="41"/>
      <c r="AD21" s="41"/>
      <c r="AE21" s="41"/>
      <c r="AF21" s="22"/>
      <c r="AG21" s="41"/>
      <c r="AH21" s="41"/>
      <c r="AI21" s="41"/>
      <c r="AJ21" s="41"/>
      <c r="AK21" s="22"/>
      <c r="AL21" s="41"/>
      <c r="AM21" s="41"/>
      <c r="AN21" s="41"/>
      <c r="AO21" s="41"/>
      <c r="AP21" s="41"/>
      <c r="AQ21" s="41"/>
      <c r="AR21" s="46"/>
    </row>
    <row r="22" spans="1:45" ht="15" customHeight="1" x14ac:dyDescent="0.25">
      <c r="A22" s="113"/>
      <c r="B22" s="21" t="s">
        <v>25</v>
      </c>
      <c r="C22" s="47"/>
      <c r="D22" s="47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1"/>
      <c r="K22" s="17" t="s">
        <v>28</v>
      </c>
      <c r="L22" s="17" t="s">
        <v>29</v>
      </c>
      <c r="M22" s="17" t="s">
        <v>30</v>
      </c>
      <c r="N22" s="17" t="s">
        <v>22</v>
      </c>
      <c r="O22" s="22"/>
      <c r="P22" s="48" t="s">
        <v>31</v>
      </c>
      <c r="Q22" s="11"/>
      <c r="R22" s="11"/>
      <c r="S22" s="11"/>
      <c r="T22" s="49"/>
      <c r="U22" s="49"/>
      <c r="V22" s="49"/>
      <c r="W22" s="49"/>
      <c r="X22" s="49"/>
      <c r="Y22" s="11"/>
      <c r="Z22" s="11"/>
      <c r="AA22" s="11"/>
      <c r="AB22" s="49"/>
      <c r="AC22" s="49"/>
      <c r="AD22" s="11"/>
      <c r="AE22" s="50"/>
      <c r="AF22" s="22"/>
      <c r="AG22" s="48" t="s">
        <v>113</v>
      </c>
      <c r="AH22" s="11"/>
      <c r="AI22" s="49"/>
      <c r="AJ22" s="50"/>
      <c r="AK22" s="22"/>
      <c r="AL22" s="9" t="s">
        <v>114</v>
      </c>
      <c r="AM22" s="11"/>
      <c r="AN22" s="11"/>
      <c r="AO22" s="11"/>
      <c r="AP22" s="11"/>
      <c r="AQ22" s="50"/>
      <c r="AR22" s="46"/>
    </row>
    <row r="23" spans="1:45" ht="15" customHeight="1" x14ac:dyDescent="0.25">
      <c r="A23" s="113"/>
      <c r="B23" s="48" t="s">
        <v>13</v>
      </c>
      <c r="C23" s="11"/>
      <c r="D23" s="50"/>
      <c r="E23" s="23">
        <v>69</v>
      </c>
      <c r="F23" s="23">
        <v>5</v>
      </c>
      <c r="G23" s="23">
        <v>8</v>
      </c>
      <c r="H23" s="23">
        <v>44</v>
      </c>
      <c r="I23" s="23">
        <v>204</v>
      </c>
      <c r="J23" s="41"/>
      <c r="K23" s="51">
        <v>0.18840579710144928</v>
      </c>
      <c r="L23" s="51">
        <v>0.6376811594202898</v>
      </c>
      <c r="M23" s="51">
        <v>2.9565217391304346</v>
      </c>
      <c r="N23" s="52">
        <v>0.58599999999999997</v>
      </c>
      <c r="O23" s="22"/>
      <c r="P23" s="53" t="s">
        <v>9</v>
      </c>
      <c r="Q23" s="54"/>
      <c r="R23" s="55" t="s">
        <v>48</v>
      </c>
      <c r="S23" s="55"/>
      <c r="T23" s="55"/>
      <c r="U23" s="55"/>
      <c r="V23" s="55"/>
      <c r="W23" s="55"/>
      <c r="X23" s="55"/>
      <c r="Y23" s="56"/>
      <c r="Z23" s="56"/>
      <c r="AA23" s="56" t="s">
        <v>11</v>
      </c>
      <c r="AB23" s="55"/>
      <c r="AC23" s="55"/>
      <c r="AD23" s="56" t="s">
        <v>52</v>
      </c>
      <c r="AE23" s="127"/>
      <c r="AF23" s="22"/>
      <c r="AG23" s="60"/>
      <c r="AH23" s="128"/>
      <c r="AI23" s="55"/>
      <c r="AJ23" s="127"/>
      <c r="AK23" s="22"/>
      <c r="AL23" s="53"/>
      <c r="AM23" s="56"/>
      <c r="AN23" s="55"/>
      <c r="AO23" s="55"/>
      <c r="AP23" s="55"/>
      <c r="AQ23" s="127"/>
      <c r="AR23" s="46"/>
    </row>
    <row r="24" spans="1:45" ht="15" customHeight="1" x14ac:dyDescent="0.25">
      <c r="A24" s="113"/>
      <c r="B24" s="57" t="s">
        <v>15</v>
      </c>
      <c r="C24" s="58"/>
      <c r="D24" s="59"/>
      <c r="E24" s="23">
        <v>3</v>
      </c>
      <c r="F24" s="23">
        <v>0</v>
      </c>
      <c r="G24" s="23">
        <v>0</v>
      </c>
      <c r="H24" s="23">
        <v>4</v>
      </c>
      <c r="I24" s="23">
        <v>5</v>
      </c>
      <c r="J24" s="41"/>
      <c r="K24" s="51">
        <v>0</v>
      </c>
      <c r="L24" s="51">
        <v>1.3333333333333333</v>
      </c>
      <c r="M24" s="51">
        <v>1.6666666666666667</v>
      </c>
      <c r="N24" s="52">
        <v>0.41699999999999998</v>
      </c>
      <c r="O24" s="22"/>
      <c r="P24" s="60" t="s">
        <v>115</v>
      </c>
      <c r="Q24" s="61"/>
      <c r="R24" s="62" t="s">
        <v>49</v>
      </c>
      <c r="S24" s="62"/>
      <c r="T24" s="62"/>
      <c r="U24" s="62"/>
      <c r="V24" s="62"/>
      <c r="W24" s="62"/>
      <c r="X24" s="62"/>
      <c r="Y24" s="63"/>
      <c r="Z24" s="63"/>
      <c r="AA24" s="63" t="s">
        <v>27</v>
      </c>
      <c r="AB24" s="62"/>
      <c r="AC24" s="62"/>
      <c r="AD24" s="63" t="s">
        <v>53</v>
      </c>
      <c r="AE24" s="129"/>
      <c r="AF24" s="22"/>
      <c r="AG24" s="60"/>
      <c r="AH24" s="130"/>
      <c r="AI24" s="62"/>
      <c r="AJ24" s="129"/>
      <c r="AK24" s="22"/>
      <c r="AL24" s="60"/>
      <c r="AM24" s="63"/>
      <c r="AN24" s="62"/>
      <c r="AO24" s="62"/>
      <c r="AP24" s="62"/>
      <c r="AQ24" s="129"/>
      <c r="AR24" s="46"/>
    </row>
    <row r="25" spans="1:45" ht="15" customHeight="1" x14ac:dyDescent="0.25">
      <c r="A25" s="113"/>
      <c r="B25" s="64" t="s">
        <v>16</v>
      </c>
      <c r="C25" s="65"/>
      <c r="D25" s="66"/>
      <c r="E25" s="27">
        <v>18</v>
      </c>
      <c r="F25" s="27">
        <v>0</v>
      </c>
      <c r="G25" s="27">
        <v>3</v>
      </c>
      <c r="H25" s="27">
        <v>12</v>
      </c>
      <c r="I25" s="27">
        <v>44</v>
      </c>
      <c r="J25" s="41"/>
      <c r="K25" s="67">
        <v>0.16666666666666666</v>
      </c>
      <c r="L25" s="67">
        <v>0.66666666666666663</v>
      </c>
      <c r="M25" s="67">
        <v>2.4444444444444446</v>
      </c>
      <c r="N25" s="68">
        <v>0.50600000000000001</v>
      </c>
      <c r="O25" s="22"/>
      <c r="P25" s="60" t="s">
        <v>116</v>
      </c>
      <c r="Q25" s="61"/>
      <c r="R25" s="62" t="s">
        <v>50</v>
      </c>
      <c r="S25" s="62"/>
      <c r="T25" s="62"/>
      <c r="U25" s="62"/>
      <c r="V25" s="62"/>
      <c r="W25" s="62"/>
      <c r="X25" s="62"/>
      <c r="Y25" s="63"/>
      <c r="Z25" s="63"/>
      <c r="AA25" s="63" t="s">
        <v>54</v>
      </c>
      <c r="AB25" s="62"/>
      <c r="AC25" s="62"/>
      <c r="AD25" s="63" t="s">
        <v>55</v>
      </c>
      <c r="AE25" s="129"/>
      <c r="AF25" s="22"/>
      <c r="AG25" s="131"/>
      <c r="AH25" s="130"/>
      <c r="AI25" s="62"/>
      <c r="AJ25" s="129"/>
      <c r="AK25" s="22"/>
      <c r="AL25" s="60"/>
      <c r="AM25" s="63"/>
      <c r="AN25" s="62"/>
      <c r="AO25" s="62"/>
      <c r="AP25" s="62"/>
      <c r="AQ25" s="129"/>
      <c r="AR25" s="46"/>
    </row>
    <row r="26" spans="1:45" ht="15" customHeight="1" x14ac:dyDescent="0.25">
      <c r="A26" s="113"/>
      <c r="B26" s="69" t="s">
        <v>26</v>
      </c>
      <c r="C26" s="70"/>
      <c r="D26" s="71"/>
      <c r="E26" s="17">
        <v>90</v>
      </c>
      <c r="F26" s="17">
        <v>5</v>
      </c>
      <c r="G26" s="17">
        <v>11</v>
      </c>
      <c r="H26" s="17">
        <v>60</v>
      </c>
      <c r="I26" s="17">
        <v>253</v>
      </c>
      <c r="J26" s="41"/>
      <c r="K26" s="72">
        <v>0.17777777777777778</v>
      </c>
      <c r="L26" s="72">
        <v>0.66666666666666663</v>
      </c>
      <c r="M26" s="72">
        <v>2.8111111111111109</v>
      </c>
      <c r="N26" s="38">
        <v>0.56599999999999995</v>
      </c>
      <c r="O26" s="22"/>
      <c r="P26" s="73" t="s">
        <v>10</v>
      </c>
      <c r="Q26" s="74"/>
      <c r="R26" s="75" t="s">
        <v>51</v>
      </c>
      <c r="S26" s="75"/>
      <c r="T26" s="75"/>
      <c r="U26" s="75"/>
      <c r="V26" s="75"/>
      <c r="W26" s="75"/>
      <c r="X26" s="75"/>
      <c r="Y26" s="76"/>
      <c r="Z26" s="76"/>
      <c r="AA26" s="76" t="s">
        <v>56</v>
      </c>
      <c r="AB26" s="75"/>
      <c r="AC26" s="75"/>
      <c r="AD26" s="76" t="s">
        <v>57</v>
      </c>
      <c r="AE26" s="132"/>
      <c r="AF26" s="22"/>
      <c r="AG26" s="133"/>
      <c r="AH26" s="134"/>
      <c r="AI26" s="135"/>
      <c r="AJ26" s="132"/>
      <c r="AK26" s="22"/>
      <c r="AL26" s="73"/>
      <c r="AM26" s="76"/>
      <c r="AN26" s="75"/>
      <c r="AO26" s="75"/>
      <c r="AP26" s="75"/>
      <c r="AQ26" s="132"/>
      <c r="AR26" s="46"/>
    </row>
    <row r="27" spans="1:45" ht="15" customHeight="1" x14ac:dyDescent="0.25">
      <c r="A27" s="113"/>
      <c r="B27" s="43"/>
      <c r="C27" s="43"/>
      <c r="D27" s="43"/>
      <c r="E27" s="43"/>
      <c r="F27" s="43"/>
      <c r="G27" s="43"/>
      <c r="H27" s="43"/>
      <c r="I27" s="43"/>
      <c r="J27" s="41"/>
      <c r="K27" s="43"/>
      <c r="L27" s="43"/>
      <c r="M27" s="43"/>
      <c r="N27" s="42"/>
      <c r="O27" s="22"/>
      <c r="P27" s="41"/>
      <c r="Q27" s="45"/>
      <c r="R27" s="41"/>
      <c r="S27" s="41"/>
      <c r="T27" s="22"/>
      <c r="U27" s="22"/>
      <c r="V27" s="45"/>
      <c r="W27" s="41"/>
      <c r="X27" s="41"/>
      <c r="Y27" s="22"/>
      <c r="Z27" s="22"/>
      <c r="AA27" s="22"/>
      <c r="AB27" s="22"/>
      <c r="AC27" s="22"/>
      <c r="AD27" s="22"/>
      <c r="AE27" s="22"/>
      <c r="AF27" s="22"/>
      <c r="AG27" s="22"/>
      <c r="AH27" s="77"/>
      <c r="AI27" s="41"/>
      <c r="AJ27" s="41"/>
      <c r="AK27" s="22"/>
      <c r="AL27" s="41"/>
      <c r="AM27" s="41"/>
      <c r="AN27" s="41"/>
      <c r="AO27" s="41"/>
      <c r="AP27" s="41"/>
      <c r="AQ27" s="41"/>
      <c r="AR27" s="46"/>
    </row>
    <row r="28" spans="1:45" ht="15" customHeight="1" x14ac:dyDescent="0.2">
      <c r="A28" s="113"/>
      <c r="B28" s="41" t="s">
        <v>59</v>
      </c>
      <c r="C28" s="41"/>
      <c r="D28" s="41" t="s">
        <v>60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113"/>
      <c r="B29" s="41"/>
      <c r="C29" s="41"/>
      <c r="D29" s="41" t="s">
        <v>62</v>
      </c>
      <c r="E29" s="41"/>
      <c r="F29" s="41"/>
      <c r="G29" s="41"/>
      <c r="H29" s="41"/>
      <c r="I29" s="41"/>
      <c r="J29" s="41"/>
      <c r="K29" s="41"/>
      <c r="L29" s="41"/>
      <c r="M29" s="41"/>
      <c r="N29" s="2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113"/>
      <c r="B30" s="41"/>
      <c r="C30" s="41"/>
      <c r="D30" s="41" t="s">
        <v>61</v>
      </c>
      <c r="E30" s="41"/>
      <c r="F30" s="41"/>
      <c r="G30" s="41"/>
      <c r="H30" s="41"/>
      <c r="I30" s="41"/>
      <c r="J30" s="41"/>
      <c r="K30" s="41"/>
      <c r="L30" s="41"/>
      <c r="M30" s="41"/>
      <c r="N30" s="2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7" customFormat="1" ht="15" customHeight="1" x14ac:dyDescent="0.2">
      <c r="A31" s="8"/>
      <c r="B31" s="41"/>
      <c r="C31" s="41"/>
      <c r="D31" s="41" t="s">
        <v>63</v>
      </c>
      <c r="E31" s="41"/>
      <c r="F31" s="41"/>
      <c r="G31" s="41"/>
      <c r="H31" s="41"/>
      <c r="I31" s="41"/>
      <c r="J31" s="41"/>
      <c r="K31" s="41"/>
      <c r="L31" s="41"/>
      <c r="M31" s="41"/>
      <c r="N31" s="22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22"/>
      <c r="O32" s="41"/>
      <c r="P32" s="41"/>
      <c r="Q32" s="45"/>
      <c r="R32" s="41"/>
      <c r="S32" s="41"/>
      <c r="T32" s="22"/>
      <c r="U32" s="22"/>
      <c r="V32" s="77"/>
      <c r="W32" s="41"/>
      <c r="X32" s="41"/>
      <c r="Y32" s="41"/>
      <c r="Z32" s="41"/>
      <c r="AA32" s="41"/>
      <c r="AB32" s="41"/>
      <c r="AC32" s="41"/>
      <c r="AD32" s="41"/>
      <c r="AE32" s="41"/>
      <c r="AF32" s="46"/>
      <c r="AG32" s="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5"/>
      <c r="R33" s="41"/>
      <c r="S33" s="41"/>
      <c r="T33" s="22"/>
      <c r="U33" s="22"/>
      <c r="V33" s="77"/>
      <c r="W33" s="41"/>
      <c r="X33" s="41"/>
      <c r="Y33" s="41"/>
      <c r="Z33" s="41"/>
      <c r="AA33" s="41"/>
      <c r="AB33" s="41"/>
      <c r="AC33" s="41"/>
      <c r="AD33" s="41"/>
      <c r="AE33" s="41"/>
      <c r="AF33" s="46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5"/>
      <c r="R34" s="41"/>
      <c r="S34" s="41"/>
      <c r="T34" s="22"/>
      <c r="U34" s="22"/>
      <c r="V34" s="77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77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77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7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7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7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7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108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108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108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108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108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108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08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08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08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08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08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08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08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08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08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108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108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77"/>
      <c r="AI85" s="41"/>
      <c r="AJ85" s="41"/>
      <c r="AK85" s="41"/>
      <c r="AL85" s="41"/>
      <c r="AM85" s="41"/>
      <c r="AN85" s="41"/>
      <c r="AO85" s="41"/>
      <c r="AP85" s="41"/>
      <c r="AQ85" s="41"/>
      <c r="AR85" s="108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77"/>
      <c r="AI86" s="41"/>
      <c r="AJ86" s="41"/>
      <c r="AK86" s="41"/>
      <c r="AL86" s="41"/>
      <c r="AM86" s="41"/>
      <c r="AN86" s="41"/>
      <c r="AO86" s="41"/>
      <c r="AP86" s="41"/>
      <c r="AQ86" s="41"/>
      <c r="AR86" s="108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5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77"/>
      <c r="AI87" s="41"/>
      <c r="AJ87" s="41"/>
      <c r="AK87" s="22"/>
      <c r="AL87" s="22"/>
      <c r="AM87" s="22"/>
      <c r="AN87" s="22"/>
      <c r="AO87" s="22"/>
      <c r="AP87" s="22"/>
      <c r="AQ87" s="22"/>
      <c r="AR87" s="108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5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77"/>
      <c r="AI88" s="41"/>
      <c r="AJ88" s="41"/>
      <c r="AK88" s="22"/>
      <c r="AL88" s="22"/>
      <c r="AM88" s="22"/>
      <c r="AN88" s="22"/>
      <c r="AO88" s="22"/>
      <c r="AP88" s="22"/>
      <c r="AQ88" s="22"/>
      <c r="AR88" s="108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7"/>
      <c r="AI89" s="41"/>
      <c r="AJ89" s="41"/>
      <c r="AK89" s="22"/>
      <c r="AL89" s="22"/>
      <c r="AM89" s="22"/>
      <c r="AN89" s="22"/>
      <c r="AO89" s="22"/>
      <c r="AP89" s="22"/>
      <c r="AQ89" s="22"/>
      <c r="AR89" s="108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7"/>
      <c r="AI90" s="41"/>
      <c r="AJ90" s="41"/>
      <c r="AK90" s="22"/>
      <c r="AL90" s="22"/>
      <c r="AM90" s="22"/>
      <c r="AN90" s="22"/>
      <c r="AO90" s="22"/>
      <c r="AP90" s="22"/>
      <c r="AQ90" s="22"/>
      <c r="AR90" s="108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7"/>
      <c r="AI91" s="41"/>
      <c r="AJ91" s="41"/>
      <c r="AK91" s="22"/>
      <c r="AL91" s="22"/>
      <c r="AM91" s="22"/>
      <c r="AN91" s="22"/>
      <c r="AO91" s="22"/>
      <c r="AP91" s="22"/>
      <c r="AQ91" s="22"/>
      <c r="AR91" s="108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7"/>
      <c r="AI92" s="41"/>
      <c r="AJ92" s="41"/>
      <c r="AK92" s="22"/>
      <c r="AL92" s="22"/>
      <c r="AM92" s="22"/>
      <c r="AN92" s="22"/>
      <c r="AO92" s="22"/>
      <c r="AP92" s="22"/>
      <c r="AQ92" s="22"/>
      <c r="AR92" s="108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7"/>
      <c r="AI93" s="41"/>
      <c r="AJ93" s="41"/>
      <c r="AK93" s="22"/>
      <c r="AL93" s="22"/>
      <c r="AM93" s="22"/>
      <c r="AN93" s="22"/>
      <c r="AO93" s="22"/>
      <c r="AP93" s="22"/>
      <c r="AQ93" s="22"/>
      <c r="AR93" s="108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7"/>
      <c r="AI94" s="41"/>
      <c r="AJ94" s="41"/>
      <c r="AK94" s="22"/>
      <c r="AL94" s="22"/>
      <c r="AM94" s="22"/>
      <c r="AN94" s="22"/>
      <c r="AO94" s="22"/>
      <c r="AP94" s="22"/>
      <c r="AQ94" s="22"/>
      <c r="AR94" s="108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7"/>
      <c r="AI95" s="41"/>
      <c r="AJ95" s="41"/>
      <c r="AK95" s="22"/>
      <c r="AL95" s="22"/>
      <c r="AM95" s="22"/>
      <c r="AN95" s="22"/>
      <c r="AO95" s="22"/>
      <c r="AP95" s="22"/>
      <c r="AQ95" s="22"/>
      <c r="AR95" s="108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7"/>
      <c r="AI96" s="41"/>
      <c r="AJ96" s="41"/>
      <c r="AK96" s="22"/>
      <c r="AL96" s="22"/>
      <c r="AM96" s="22"/>
      <c r="AN96" s="22"/>
      <c r="AO96" s="22"/>
      <c r="AP96" s="22"/>
      <c r="AQ96" s="22"/>
      <c r="AR96" s="108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7"/>
      <c r="AI97" s="41"/>
      <c r="AJ97" s="41"/>
      <c r="AK97" s="22"/>
      <c r="AL97" s="22"/>
      <c r="AM97" s="22"/>
      <c r="AN97" s="22"/>
      <c r="AO97" s="22"/>
      <c r="AP97" s="22"/>
      <c r="AQ97" s="22"/>
      <c r="AR97" s="108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7"/>
      <c r="AI98" s="41"/>
      <c r="AJ98" s="41"/>
      <c r="AK98" s="22"/>
      <c r="AL98" s="22"/>
      <c r="AM98" s="22"/>
      <c r="AN98" s="22"/>
      <c r="AO98" s="22"/>
      <c r="AP98" s="22"/>
      <c r="AQ98" s="22"/>
      <c r="AR98" s="108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7"/>
      <c r="AI99" s="41"/>
      <c r="AJ99" s="41"/>
      <c r="AK99" s="22"/>
      <c r="AL99" s="22"/>
      <c r="AM99" s="22"/>
      <c r="AN99" s="22"/>
      <c r="AO99" s="22"/>
      <c r="AP99" s="22"/>
      <c r="AQ99" s="22"/>
      <c r="AR99" s="108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7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8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7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8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7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8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7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8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7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8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7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8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7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8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7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8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7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8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7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8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7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8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7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8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7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8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7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8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7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8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7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8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7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8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7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8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7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8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7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8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7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8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7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8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7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8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7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8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7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8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7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8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7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8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7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8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7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8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7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8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7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8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7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8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7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8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7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8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7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8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7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8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7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8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7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8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7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8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7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8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7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8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7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8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7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8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7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8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7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8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7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8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7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8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7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8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7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8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7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8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7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8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7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8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7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8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7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8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7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8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7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8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7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8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7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8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7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8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7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8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7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8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7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8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7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8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7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8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7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8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7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8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7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8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7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8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7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8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7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8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7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8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7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8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7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8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7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8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77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8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77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8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77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8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77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8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77"/>
      <c r="AI178" s="41"/>
      <c r="AJ178" s="41"/>
      <c r="AK178" s="22"/>
      <c r="AL178" s="22"/>
      <c r="AM178" s="22"/>
      <c r="AN178" s="22"/>
      <c r="AO178" s="22"/>
      <c r="AP178" s="22"/>
      <c r="AQ178" s="22"/>
      <c r="AR178" s="108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77"/>
      <c r="AI179" s="41"/>
      <c r="AJ179" s="41"/>
      <c r="AK179" s="22"/>
      <c r="AL179" s="22"/>
      <c r="AM179" s="22"/>
      <c r="AN179" s="22"/>
      <c r="AO179" s="22"/>
      <c r="AP179" s="22"/>
      <c r="AQ179" s="22"/>
      <c r="AR179" s="108"/>
    </row>
    <row r="180" spans="1:44" ht="15" customHeight="1" x14ac:dyDescent="0.25">
      <c r="AG180" s="22"/>
      <c r="AH180" s="77"/>
      <c r="AI180" s="41"/>
      <c r="AJ180" s="41"/>
    </row>
    <row r="181" spans="1:44" ht="15" customHeight="1" x14ac:dyDescent="0.25">
      <c r="AG181" s="22"/>
      <c r="AH181" s="77"/>
      <c r="AI181" s="41"/>
      <c r="AJ181" s="41"/>
    </row>
    <row r="182" spans="1:44" ht="15" customHeight="1" x14ac:dyDescent="0.25">
      <c r="AG182" s="22"/>
      <c r="AH182" s="77"/>
      <c r="AI182" s="41"/>
      <c r="AJ182" s="41"/>
    </row>
    <row r="183" spans="1:44" ht="15" customHeight="1" x14ac:dyDescent="0.25">
      <c r="AG183" s="22"/>
      <c r="AH183" s="77"/>
      <c r="AI183" s="41"/>
      <c r="AJ183" s="41"/>
    </row>
    <row r="184" spans="1:44" ht="15" customHeight="1" x14ac:dyDescent="0.25">
      <c r="AG184" s="22"/>
      <c r="AH184" s="77"/>
      <c r="AI184" s="41"/>
      <c r="AJ184" s="41"/>
    </row>
    <row r="185" spans="1:44" ht="15" customHeight="1" x14ac:dyDescent="0.25">
      <c r="AG185" s="22"/>
      <c r="AH185" s="77"/>
      <c r="AI185" s="41"/>
      <c r="AJ185" s="41"/>
    </row>
    <row r="186" spans="1:44" ht="15" customHeight="1" x14ac:dyDescent="0.25">
      <c r="AG186" s="22"/>
      <c r="AH186" s="77"/>
      <c r="AI186" s="41"/>
      <c r="AJ186" s="41"/>
    </row>
    <row r="187" spans="1:44" ht="15" customHeight="1" x14ac:dyDescent="0.2"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</row>
    <row r="188" spans="1:44" ht="15" customHeight="1" x14ac:dyDescent="0.2"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</row>
    <row r="189" spans="1:44" ht="15" customHeight="1" x14ac:dyDescent="0.2"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</row>
    <row r="190" spans="1:44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1:44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2" spans="1:44" ht="15" customHeight="1" x14ac:dyDescent="0.2"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  <row r="203" spans="2:4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</row>
    <row r="204" spans="2:43" ht="15" customHeight="1" x14ac:dyDescent="0.2"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</row>
    <row r="205" spans="2:43" ht="15" customHeight="1" x14ac:dyDescent="0.2"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</row>
    <row r="206" spans="2:43" ht="15" customHeight="1" x14ac:dyDescent="0.2"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</row>
    <row r="209" s="108" customFormat="1" ht="15" customHeight="1" x14ac:dyDescent="0.2"/>
    <row r="210" s="108" customFormat="1" ht="15" customHeight="1" x14ac:dyDescent="0.2"/>
    <row r="211" s="108" customFormat="1" ht="15" customHeight="1" x14ac:dyDescent="0.2"/>
    <row r="212" s="108" customFormat="1" ht="15" customHeight="1" x14ac:dyDescent="0.2"/>
    <row r="213" s="108" customFormat="1" ht="15" customHeight="1" x14ac:dyDescent="0.2"/>
    <row r="214" s="108" customFormat="1" ht="15" customHeight="1" x14ac:dyDescent="0.2"/>
    <row r="215" s="108" customFormat="1" ht="15" customHeight="1" x14ac:dyDescent="0.2"/>
    <row r="216" s="108" customFormat="1" ht="15" customHeight="1" x14ac:dyDescent="0.2"/>
    <row r="217" s="108" customFormat="1" ht="15" customHeight="1" x14ac:dyDescent="0.2"/>
    <row r="218" s="108" customFormat="1" ht="15" customHeight="1" x14ac:dyDescent="0.2"/>
    <row r="219" s="108" customFormat="1" ht="15" customHeight="1" x14ac:dyDescent="0.2"/>
    <row r="220" s="108" customFormat="1" ht="15" customHeight="1" x14ac:dyDescent="0.2"/>
    <row r="221" s="108" customFormat="1" ht="15" customHeight="1" x14ac:dyDescent="0.2"/>
    <row r="222" s="108" customFormat="1" ht="15" customHeight="1" x14ac:dyDescent="0.2"/>
    <row r="223" s="108" customFormat="1" ht="15" customHeight="1" x14ac:dyDescent="0.2"/>
    <row r="224" s="108" customFormat="1" ht="15" customHeight="1" x14ac:dyDescent="0.2"/>
    <row r="225" s="108" customFormat="1" ht="15" customHeight="1" x14ac:dyDescent="0.2"/>
    <row r="226" s="108" customFormat="1" ht="15" customHeight="1" x14ac:dyDescent="0.2"/>
    <row r="227" s="108" customFormat="1" ht="15" customHeight="1" x14ac:dyDescent="0.2"/>
    <row r="228" s="108" customFormat="1" ht="15" customHeight="1" x14ac:dyDescent="0.2"/>
    <row r="229" s="108" customFormat="1" ht="15" customHeight="1" x14ac:dyDescent="0.2"/>
    <row r="230" s="108" customFormat="1" ht="15" customHeight="1" x14ac:dyDescent="0.2"/>
    <row r="231" s="108" customFormat="1" ht="15" customHeight="1" x14ac:dyDescent="0.2"/>
    <row r="232" s="108" customFormat="1" ht="15" customHeight="1" x14ac:dyDescent="0.2"/>
    <row r="233" s="108" customFormat="1" ht="15" customHeight="1" x14ac:dyDescent="0.2"/>
    <row r="234" s="108" customFormat="1" ht="15" customHeight="1" x14ac:dyDescent="0.2"/>
    <row r="235" s="108" customFormat="1" ht="15" customHeight="1" x14ac:dyDescent="0.2"/>
    <row r="236" s="108" customFormat="1" ht="15" customHeight="1" x14ac:dyDescent="0.2"/>
    <row r="237" s="108" customFormat="1" ht="15" customHeight="1" x14ac:dyDescent="0.2"/>
    <row r="238" s="108" customFormat="1" ht="15" customHeight="1" x14ac:dyDescent="0.2"/>
    <row r="239" s="108" customFormat="1" ht="15" customHeight="1" x14ac:dyDescent="0.2"/>
    <row r="240" s="108" customFormat="1" ht="15" customHeight="1" x14ac:dyDescent="0.2"/>
    <row r="241" s="108" customFormat="1" ht="15" customHeight="1" x14ac:dyDescent="0.2"/>
    <row r="242" s="108" customFormat="1" ht="15" customHeight="1" x14ac:dyDescent="0.2"/>
    <row r="243" s="108" customFormat="1" ht="15" customHeight="1" x14ac:dyDescent="0.2"/>
    <row r="244" s="108" customFormat="1" ht="15" customHeight="1" x14ac:dyDescent="0.2"/>
    <row r="245" s="108" customFormat="1" ht="15" customHeight="1" x14ac:dyDescent="0.2"/>
    <row r="246" s="108" customFormat="1" ht="15" customHeight="1" x14ac:dyDescent="0.2"/>
    <row r="247" s="108" customFormat="1" ht="15" customHeight="1" x14ac:dyDescent="0.2"/>
    <row r="248" s="108" customFormat="1" ht="15" customHeight="1" x14ac:dyDescent="0.2"/>
    <row r="249" s="108" customFormat="1" ht="15" customHeight="1" x14ac:dyDescent="0.2"/>
    <row r="250" s="108" customFormat="1" ht="15" customHeight="1" x14ac:dyDescent="0.2"/>
    <row r="251" s="108" customFormat="1" ht="15" customHeight="1" x14ac:dyDescent="0.2"/>
    <row r="252" s="108" customFormat="1" ht="15" customHeight="1" x14ac:dyDescent="0.2"/>
    <row r="253" s="108" customFormat="1" ht="15" customHeight="1" x14ac:dyDescent="0.2"/>
    <row r="254" s="108" customFormat="1" ht="15" customHeight="1" x14ac:dyDescent="0.2"/>
    <row r="255" s="108" customFormat="1" ht="15" customHeight="1" x14ac:dyDescent="0.2"/>
    <row r="256" s="108" customFormat="1" ht="15" customHeight="1" x14ac:dyDescent="0.2"/>
    <row r="257" s="108" customFormat="1" ht="15" customHeight="1" x14ac:dyDescent="0.2"/>
    <row r="258" s="108" customFormat="1" ht="15" customHeight="1" x14ac:dyDescent="0.2"/>
    <row r="259" s="108" customFormat="1" ht="15" customHeight="1" x14ac:dyDescent="0.2"/>
    <row r="260" s="108" customFormat="1" ht="15" customHeight="1" x14ac:dyDescent="0.2"/>
    <row r="261" s="108" customFormat="1" ht="15" customHeight="1" x14ac:dyDescent="0.2"/>
    <row r="262" s="108" customFormat="1" ht="15" customHeight="1" x14ac:dyDescent="0.2"/>
    <row r="263" s="108" customFormat="1" ht="15" customHeight="1" x14ac:dyDescent="0.2"/>
    <row r="264" s="108" customFormat="1" ht="15" customHeight="1" x14ac:dyDescent="0.2"/>
    <row r="265" s="108" customFormat="1" ht="15" customHeight="1" x14ac:dyDescent="0.2"/>
    <row r="266" s="108" customFormat="1" ht="15" customHeight="1" x14ac:dyDescent="0.2"/>
    <row r="267" s="108" customFormat="1" ht="15" customHeight="1" x14ac:dyDescent="0.2"/>
    <row r="268" s="108" customFormat="1" ht="15" customHeight="1" x14ac:dyDescent="0.2"/>
    <row r="269" s="108" customFormat="1" ht="15" customHeight="1" x14ac:dyDescent="0.2"/>
    <row r="270" s="108" customFormat="1" ht="15" customHeight="1" x14ac:dyDescent="0.2"/>
    <row r="271" s="108" customFormat="1" ht="15" customHeight="1" x14ac:dyDescent="0.2"/>
    <row r="272" s="108" customFormat="1" ht="15" customHeight="1" x14ac:dyDescent="0.2"/>
    <row r="273" s="108" customFormat="1" ht="15" customHeight="1" x14ac:dyDescent="0.2"/>
    <row r="274" s="108" customFormat="1" ht="15" customHeight="1" x14ac:dyDescent="0.2"/>
    <row r="275" s="108" customFormat="1" ht="15" customHeight="1" x14ac:dyDescent="0.2"/>
    <row r="276" s="108" customFormat="1" ht="15" customHeight="1" x14ac:dyDescent="0.2"/>
    <row r="277" s="108" customFormat="1" ht="15" customHeight="1" x14ac:dyDescent="0.2"/>
    <row r="278" s="108" customFormat="1" ht="15" customHeight="1" x14ac:dyDescent="0.2"/>
    <row r="279" s="108" customFormat="1" ht="15" customHeight="1" x14ac:dyDescent="0.2"/>
    <row r="280" s="108" customFormat="1" ht="15" customHeight="1" x14ac:dyDescent="0.2"/>
    <row r="281" s="108" customFormat="1" ht="15" customHeight="1" x14ac:dyDescent="0.2"/>
    <row r="282" s="108" customFormat="1" ht="15" customHeight="1" x14ac:dyDescent="0.2"/>
    <row r="283" s="108" customFormat="1" ht="15" customHeight="1" x14ac:dyDescent="0.2"/>
    <row r="284" s="108" customFormat="1" ht="15" customHeight="1" x14ac:dyDescent="0.2"/>
    <row r="285" s="108" customFormat="1" ht="15" customHeight="1" x14ac:dyDescent="0.2"/>
    <row r="286" s="108" customFormat="1" ht="15" customHeight="1" x14ac:dyDescent="0.2"/>
    <row r="287" s="108" customFormat="1" ht="15" customHeight="1" x14ac:dyDescent="0.2"/>
    <row r="288" s="108" customFormat="1" ht="15" customHeight="1" x14ac:dyDescent="0.2"/>
    <row r="289" s="108" customFormat="1" ht="15" customHeight="1" x14ac:dyDescent="0.2"/>
    <row r="290" s="108" customFormat="1" ht="15" customHeight="1" x14ac:dyDescent="0.2"/>
    <row r="291" s="108" customFormat="1" ht="15" customHeight="1" x14ac:dyDescent="0.2"/>
    <row r="292" s="108" customFormat="1" ht="15" customHeight="1" x14ac:dyDescent="0.2"/>
    <row r="293" s="108" customFormat="1" ht="15" customHeight="1" x14ac:dyDescent="0.2"/>
    <row r="294" s="108" customFormat="1" ht="15" customHeight="1" x14ac:dyDescent="0.2"/>
    <row r="295" s="108" customFormat="1" ht="15" customHeight="1" x14ac:dyDescent="0.2"/>
    <row r="296" s="108" customFormat="1" ht="15" customHeight="1" x14ac:dyDescent="0.2"/>
    <row r="297" s="108" customFormat="1" ht="15" customHeight="1" x14ac:dyDescent="0.2"/>
    <row r="298" s="108" customFormat="1" ht="15" customHeight="1" x14ac:dyDescent="0.2"/>
    <row r="299" s="108" customFormat="1" ht="15" customHeight="1" x14ac:dyDescent="0.2"/>
    <row r="300" s="108" customFormat="1" ht="15" customHeight="1" x14ac:dyDescent="0.2"/>
    <row r="301" s="108" customFormat="1" ht="15" customHeight="1" x14ac:dyDescent="0.2"/>
    <row r="302" s="108" customFormat="1" ht="15" customHeight="1" x14ac:dyDescent="0.2"/>
    <row r="303" s="108" customFormat="1" ht="15" customHeight="1" x14ac:dyDescent="0.2"/>
    <row r="304" s="108" customFormat="1" ht="15" customHeight="1" x14ac:dyDescent="0.2"/>
    <row r="305" s="108" customFormat="1" ht="15" customHeight="1" x14ac:dyDescent="0.2"/>
    <row r="306" s="108" customFormat="1" ht="15" customHeight="1" x14ac:dyDescent="0.2"/>
    <row r="307" s="108" customFormat="1" ht="15" customHeight="1" x14ac:dyDescent="0.2"/>
    <row r="308" s="108" customFormat="1" ht="15" customHeight="1" x14ac:dyDescent="0.2"/>
    <row r="309" s="108" customFormat="1" ht="15" customHeight="1" x14ac:dyDescent="0.2"/>
    <row r="310" s="108" customFormat="1" ht="15" customHeight="1" x14ac:dyDescent="0.2"/>
    <row r="311" s="108" customFormat="1" ht="15" customHeight="1" x14ac:dyDescent="0.2"/>
    <row r="312" s="108" customFormat="1" ht="15" customHeight="1" x14ac:dyDescent="0.2"/>
    <row r="313" s="108" customFormat="1" ht="15" customHeight="1" x14ac:dyDescent="0.2"/>
    <row r="314" s="108" customFormat="1" ht="15" customHeight="1" x14ac:dyDescent="0.2"/>
    <row r="315" s="108" customFormat="1" ht="15" customHeight="1" x14ac:dyDescent="0.2"/>
    <row r="316" s="108" customFormat="1" ht="15" customHeight="1" x14ac:dyDescent="0.2"/>
    <row r="317" s="108" customFormat="1" ht="15" customHeight="1" x14ac:dyDescent="0.2"/>
    <row r="318" s="108" customFormat="1" ht="15" customHeight="1" x14ac:dyDescent="0.2"/>
    <row r="319" s="108" customFormat="1" ht="15" customHeight="1" x14ac:dyDescent="0.2"/>
    <row r="320" s="108" customFormat="1" ht="15" customHeight="1" x14ac:dyDescent="0.2"/>
    <row r="321" s="108" customFormat="1" ht="15" customHeight="1" x14ac:dyDescent="0.2"/>
    <row r="322" s="108" customFormat="1" ht="15" customHeight="1" x14ac:dyDescent="0.2"/>
    <row r="323" s="108" customFormat="1" ht="15" customHeight="1" x14ac:dyDescent="0.2"/>
    <row r="324" s="108" customFormat="1" ht="15" customHeight="1" x14ac:dyDescent="0.2"/>
    <row r="325" s="108" customFormat="1" ht="15" customHeight="1" x14ac:dyDescent="0.2"/>
    <row r="326" s="108" customFormat="1" ht="15" customHeight="1" x14ac:dyDescent="0.2"/>
    <row r="327" s="108" customFormat="1" ht="15" customHeight="1" x14ac:dyDescent="0.2"/>
    <row r="328" s="108" customFormat="1" ht="15" customHeight="1" x14ac:dyDescent="0.2"/>
    <row r="329" s="108" customFormat="1" ht="15" customHeight="1" x14ac:dyDescent="0.2"/>
    <row r="330" s="108" customFormat="1" ht="15" customHeight="1" x14ac:dyDescent="0.2"/>
    <row r="331" s="108" customFormat="1" ht="15" customHeight="1" x14ac:dyDescent="0.2"/>
    <row r="332" s="108" customFormat="1" ht="15" customHeight="1" x14ac:dyDescent="0.2"/>
    <row r="333" s="108" customFormat="1" ht="15" customHeight="1" x14ac:dyDescent="0.2"/>
    <row r="334" s="108" customFormat="1" ht="15" customHeight="1" x14ac:dyDescent="0.2"/>
    <row r="335" s="108" customFormat="1" ht="15" customHeight="1" x14ac:dyDescent="0.2"/>
    <row r="336" s="108" customFormat="1" ht="15" customHeight="1" x14ac:dyDescent="0.2"/>
    <row r="337" s="108" customFormat="1" ht="15" customHeight="1" x14ac:dyDescent="0.2"/>
    <row r="338" s="108" customFormat="1" ht="15" customHeight="1" x14ac:dyDescent="0.2"/>
    <row r="339" s="108" customFormat="1" ht="15" customHeight="1" x14ac:dyDescent="0.2"/>
    <row r="340" s="108" customFormat="1" ht="15" customHeight="1" x14ac:dyDescent="0.2"/>
    <row r="341" s="108" customFormat="1" ht="15" customHeight="1" x14ac:dyDescent="0.2"/>
    <row r="342" s="108" customFormat="1" ht="15" customHeight="1" x14ac:dyDescent="0.2"/>
    <row r="343" s="108" customFormat="1" ht="15" customHeight="1" x14ac:dyDescent="0.2"/>
    <row r="344" s="108" customFormat="1" ht="15" customHeight="1" x14ac:dyDescent="0.2"/>
    <row r="345" s="108" customFormat="1" ht="15" customHeight="1" x14ac:dyDescent="0.2"/>
    <row r="346" s="108" customFormat="1" ht="15" customHeight="1" x14ac:dyDescent="0.2"/>
    <row r="347" s="108" customFormat="1" ht="15" customHeight="1" x14ac:dyDescent="0.2"/>
    <row r="348" s="108" customFormat="1" ht="15" customHeight="1" x14ac:dyDescent="0.2"/>
    <row r="349" s="108" customFormat="1" ht="15" customHeight="1" x14ac:dyDescent="0.2"/>
    <row r="350" s="108" customFormat="1" ht="15" customHeight="1" x14ac:dyDescent="0.2"/>
    <row r="351" s="108" customFormat="1" ht="15" customHeight="1" x14ac:dyDescent="0.2"/>
    <row r="352" s="108" customFormat="1" ht="15" customHeight="1" x14ac:dyDescent="0.2"/>
    <row r="353" s="108" customFormat="1" ht="15" customHeight="1" x14ac:dyDescent="0.2"/>
    <row r="354" s="108" customFormat="1" ht="15" customHeight="1" x14ac:dyDescent="0.2"/>
    <row r="355" s="108" customFormat="1" ht="15" customHeight="1" x14ac:dyDescent="0.2"/>
    <row r="356" s="108" customFormat="1" ht="15" customHeight="1" x14ac:dyDescent="0.2"/>
    <row r="357" s="108" customFormat="1" ht="15" customHeight="1" x14ac:dyDescent="0.2"/>
    <row r="358" s="108" customFormat="1" ht="15" customHeight="1" x14ac:dyDescent="0.2"/>
    <row r="359" s="108" customFormat="1" ht="15" customHeight="1" x14ac:dyDescent="0.2"/>
    <row r="360" s="108" customFormat="1" ht="15" customHeight="1" x14ac:dyDescent="0.2"/>
    <row r="361" s="108" customFormat="1" ht="15" customHeight="1" x14ac:dyDescent="0.2"/>
    <row r="362" s="108" customFormat="1" ht="15" customHeight="1" x14ac:dyDescent="0.2"/>
    <row r="363" s="108" customFormat="1" ht="15" customHeight="1" x14ac:dyDescent="0.2"/>
    <row r="364" s="108" customFormat="1" ht="15" customHeight="1" x14ac:dyDescent="0.2"/>
    <row r="365" s="108" customFormat="1" ht="15" customHeight="1" x14ac:dyDescent="0.2"/>
    <row r="366" s="108" customFormat="1" ht="15" customHeight="1" x14ac:dyDescent="0.2"/>
    <row r="367" s="108" customFormat="1" ht="15" customHeight="1" x14ac:dyDescent="0.2"/>
    <row r="368" s="108" customFormat="1" ht="15" customHeight="1" x14ac:dyDescent="0.2"/>
    <row r="369" s="108" customFormat="1" ht="15" customHeight="1" x14ac:dyDescent="0.2"/>
    <row r="370" s="108" customFormat="1" ht="15" customHeight="1" x14ac:dyDescent="0.2"/>
    <row r="371" s="108" customFormat="1" ht="15" customHeight="1" x14ac:dyDescent="0.2"/>
    <row r="372" s="108" customFormat="1" ht="15" customHeight="1" x14ac:dyDescent="0.2"/>
    <row r="373" s="108" customFormat="1" ht="15" customHeight="1" x14ac:dyDescent="0.2"/>
    <row r="374" s="108" customFormat="1" ht="15" customHeight="1" x14ac:dyDescent="0.2"/>
    <row r="375" s="108" customFormat="1" ht="15" customHeight="1" x14ac:dyDescent="0.2"/>
    <row r="376" s="108" customFormat="1" ht="15" customHeight="1" x14ac:dyDescent="0.2"/>
    <row r="377" s="108" customFormat="1" ht="15" customHeight="1" x14ac:dyDescent="0.2"/>
    <row r="378" s="108" customFormat="1" ht="15" customHeight="1" x14ac:dyDescent="0.2"/>
    <row r="379" s="108" customFormat="1" ht="15" customHeight="1" x14ac:dyDescent="0.2"/>
    <row r="380" s="108" customFormat="1" ht="15" customHeight="1" x14ac:dyDescent="0.2"/>
    <row r="381" s="108" customFormat="1" ht="15" customHeight="1" x14ac:dyDescent="0.2"/>
    <row r="382" s="108" customFormat="1" ht="15" customHeight="1" x14ac:dyDescent="0.2"/>
    <row r="383" s="108" customFormat="1" ht="15" customHeight="1" x14ac:dyDescent="0.2"/>
    <row r="384" s="108" customFormat="1" ht="15" customHeight="1" x14ac:dyDescent="0.2"/>
    <row r="385" s="108" customFormat="1" ht="15" customHeight="1" x14ac:dyDescent="0.2"/>
    <row r="386" s="108" customFormat="1" ht="15" customHeight="1" x14ac:dyDescent="0.2"/>
    <row r="387" s="108" customFormat="1" ht="15" customHeight="1" x14ac:dyDescent="0.2"/>
    <row r="388" s="108" customFormat="1" ht="15" customHeight="1" x14ac:dyDescent="0.2"/>
    <row r="389" s="108" customFormat="1" ht="15" customHeight="1" x14ac:dyDescent="0.2"/>
    <row r="390" s="108" customFormat="1" ht="15" customHeight="1" x14ac:dyDescent="0.2"/>
    <row r="391" s="108" customFormat="1" ht="15" customHeight="1" x14ac:dyDescent="0.2"/>
    <row r="392" s="108" customFormat="1" ht="15" customHeight="1" x14ac:dyDescent="0.2"/>
    <row r="393" s="108" customFormat="1" ht="15" customHeight="1" x14ac:dyDescent="0.2"/>
    <row r="394" s="108" customFormat="1" ht="15" customHeight="1" x14ac:dyDescent="0.2"/>
    <row r="395" s="108" customFormat="1" ht="15" customHeight="1" x14ac:dyDescent="0.2"/>
    <row r="396" s="108" customFormat="1" ht="15" customHeight="1" x14ac:dyDescent="0.2"/>
    <row r="397" s="108" customFormat="1" ht="15" customHeight="1" x14ac:dyDescent="0.2"/>
    <row r="398" s="108" customFormat="1" ht="15" customHeight="1" x14ac:dyDescent="0.2"/>
    <row r="399" s="108" customFormat="1" ht="15" customHeight="1" x14ac:dyDescent="0.2"/>
    <row r="400" s="108" customFormat="1" ht="15" customHeight="1" x14ac:dyDescent="0.2"/>
    <row r="401" s="108" customFormat="1" ht="15" customHeight="1" x14ac:dyDescent="0.2"/>
    <row r="402" s="108" customFormat="1" ht="15" customHeight="1" x14ac:dyDescent="0.2"/>
    <row r="403" s="108" customFormat="1" ht="15" customHeight="1" x14ac:dyDescent="0.2"/>
    <row r="404" s="108" customFormat="1" ht="15" customHeight="1" x14ac:dyDescent="0.2"/>
    <row r="405" s="108" customFormat="1" ht="15" customHeight="1" x14ac:dyDescent="0.2"/>
    <row r="406" s="108" customFormat="1" ht="15" customHeight="1" x14ac:dyDescent="0.2"/>
    <row r="407" s="108" customFormat="1" ht="15" customHeight="1" x14ac:dyDescent="0.2"/>
    <row r="408" s="108" customFormat="1" ht="15" customHeight="1" x14ac:dyDescent="0.2"/>
    <row r="409" s="108" customFormat="1" ht="15" customHeight="1" x14ac:dyDescent="0.2"/>
    <row r="410" s="108" customFormat="1" ht="15" customHeight="1" x14ac:dyDescent="0.2"/>
    <row r="411" s="108" customFormat="1" ht="15" customHeight="1" x14ac:dyDescent="0.2"/>
    <row r="412" s="108" customFormat="1" ht="15" customHeight="1" x14ac:dyDescent="0.2"/>
    <row r="413" s="108" customFormat="1" ht="15" customHeight="1" x14ac:dyDescent="0.2"/>
    <row r="414" s="108" customFormat="1" ht="15" customHeight="1" x14ac:dyDescent="0.2"/>
    <row r="415" s="108" customFormat="1" ht="15" customHeight="1" x14ac:dyDescent="0.2"/>
    <row r="416" s="108" customFormat="1" ht="15" customHeight="1" x14ac:dyDescent="0.2"/>
    <row r="417" s="108" customFormat="1" ht="15" customHeight="1" x14ac:dyDescent="0.2"/>
    <row r="418" s="108" customFormat="1" ht="15" customHeight="1" x14ac:dyDescent="0.2"/>
    <row r="419" s="108" customFormat="1" ht="15" customHeight="1" x14ac:dyDescent="0.2"/>
    <row r="420" s="108" customFormat="1" ht="15" customHeight="1" x14ac:dyDescent="0.2"/>
    <row r="421" s="108" customFormat="1" ht="15" customHeight="1" x14ac:dyDescent="0.2"/>
    <row r="422" s="108" customFormat="1" ht="15" customHeight="1" x14ac:dyDescent="0.2"/>
    <row r="423" s="108" customFormat="1" ht="15" customHeight="1" x14ac:dyDescent="0.2"/>
    <row r="424" s="108" customFormat="1" ht="15" customHeight="1" x14ac:dyDescent="0.2"/>
    <row r="425" s="108" customFormat="1" ht="15" customHeight="1" x14ac:dyDescent="0.2"/>
    <row r="426" s="108" customFormat="1" ht="15" customHeight="1" x14ac:dyDescent="0.2"/>
    <row r="427" s="108" customFormat="1" ht="15" customHeight="1" x14ac:dyDescent="0.2"/>
    <row r="428" s="108" customFormat="1" ht="15" customHeight="1" x14ac:dyDescent="0.2"/>
    <row r="429" s="108" customFormat="1" ht="15" customHeight="1" x14ac:dyDescent="0.2"/>
    <row r="430" s="108" customFormat="1" ht="15" customHeight="1" x14ac:dyDescent="0.2"/>
    <row r="431" s="108" customFormat="1" ht="15" customHeight="1" x14ac:dyDescent="0.2"/>
    <row r="432" s="108" customFormat="1" ht="15" customHeight="1" x14ac:dyDescent="0.2"/>
    <row r="433" s="108" customFormat="1" ht="15" customHeight="1" x14ac:dyDescent="0.2"/>
    <row r="434" s="108" customFormat="1" ht="15" customHeight="1" x14ac:dyDescent="0.2"/>
    <row r="435" s="108" customFormat="1" ht="15" customHeight="1" x14ac:dyDescent="0.2"/>
    <row r="436" s="108" customFormat="1" ht="15" customHeight="1" x14ac:dyDescent="0.2"/>
    <row r="437" s="108" customFormat="1" ht="15" customHeight="1" x14ac:dyDescent="0.2"/>
    <row r="438" s="108" customFormat="1" ht="15" customHeight="1" x14ac:dyDescent="0.2"/>
    <row r="439" s="108" customFormat="1" ht="15" customHeight="1" x14ac:dyDescent="0.2"/>
    <row r="440" s="108" customFormat="1" ht="15" customHeight="1" x14ac:dyDescent="0.2"/>
    <row r="441" s="108" customFormat="1" ht="15" customHeight="1" x14ac:dyDescent="0.2"/>
    <row r="442" s="108" customFormat="1" ht="15" customHeight="1" x14ac:dyDescent="0.2"/>
    <row r="443" s="108" customFormat="1" ht="15" customHeight="1" x14ac:dyDescent="0.2"/>
    <row r="444" s="108" customFormat="1" ht="15" customHeight="1" x14ac:dyDescent="0.2"/>
    <row r="445" s="108" customFormat="1" ht="15" customHeight="1" x14ac:dyDescent="0.2"/>
    <row r="446" s="108" customFormat="1" ht="15" customHeight="1" x14ac:dyDescent="0.2"/>
    <row r="447" s="108" customFormat="1" ht="15" customHeight="1" x14ac:dyDescent="0.2"/>
    <row r="448" s="108" customFormat="1" ht="15" customHeight="1" x14ac:dyDescent="0.2"/>
    <row r="449" s="108" customFormat="1" ht="15" customHeight="1" x14ac:dyDescent="0.2"/>
    <row r="450" s="108" customFormat="1" ht="15" customHeight="1" x14ac:dyDescent="0.2"/>
    <row r="451" s="108" customFormat="1" ht="15" customHeight="1" x14ac:dyDescent="0.2"/>
    <row r="452" s="108" customFormat="1" ht="15" customHeight="1" x14ac:dyDescent="0.2"/>
    <row r="453" s="108" customFormat="1" ht="15" customHeight="1" x14ac:dyDescent="0.2"/>
    <row r="454" s="108" customFormat="1" ht="15" customHeight="1" x14ac:dyDescent="0.2"/>
    <row r="455" s="108" customFormat="1" ht="15" customHeight="1" x14ac:dyDescent="0.2"/>
    <row r="456" s="108" customFormat="1" ht="15" customHeight="1" x14ac:dyDescent="0.2"/>
    <row r="457" s="108" customFormat="1" ht="15" customHeight="1" x14ac:dyDescent="0.2"/>
    <row r="458" s="108" customFormat="1" ht="15" customHeight="1" x14ac:dyDescent="0.2"/>
    <row r="459" s="108" customFormat="1" ht="15" customHeight="1" x14ac:dyDescent="0.2"/>
    <row r="460" s="108" customFormat="1" ht="15" customHeight="1" x14ac:dyDescent="0.2"/>
    <row r="461" s="108" customFormat="1" ht="15" customHeight="1" x14ac:dyDescent="0.2"/>
    <row r="462" s="108" customFormat="1" ht="15" customHeight="1" x14ac:dyDescent="0.2"/>
    <row r="463" s="108" customFormat="1" ht="15" customHeight="1" x14ac:dyDescent="0.2"/>
    <row r="464" s="108" customFormat="1" ht="15" customHeight="1" x14ac:dyDescent="0.2"/>
    <row r="465" s="108" customFormat="1" ht="15" customHeight="1" x14ac:dyDescent="0.2"/>
    <row r="466" s="108" customFormat="1" ht="15" customHeight="1" x14ac:dyDescent="0.2"/>
    <row r="467" s="108" customFormat="1" ht="15" customHeight="1" x14ac:dyDescent="0.2"/>
    <row r="468" s="108" customFormat="1" ht="15" customHeight="1" x14ac:dyDescent="0.2"/>
    <row r="469" s="108" customFormat="1" ht="15" customHeight="1" x14ac:dyDescent="0.2"/>
    <row r="470" s="108" customFormat="1" ht="15" customHeight="1" x14ac:dyDescent="0.2"/>
    <row r="471" s="108" customFormat="1" ht="15" customHeight="1" x14ac:dyDescent="0.2"/>
    <row r="472" s="108" customFormat="1" ht="15" customHeight="1" x14ac:dyDescent="0.2"/>
    <row r="473" s="108" customFormat="1" ht="15" customHeight="1" x14ac:dyDescent="0.2"/>
    <row r="474" s="108" customFormat="1" ht="15" customHeight="1" x14ac:dyDescent="0.2"/>
    <row r="475" s="108" customFormat="1" ht="15" customHeight="1" x14ac:dyDescent="0.2"/>
    <row r="476" s="108" customFormat="1" ht="15" customHeight="1" x14ac:dyDescent="0.2"/>
    <row r="477" s="108" customFormat="1" ht="15" customHeight="1" x14ac:dyDescent="0.2"/>
    <row r="478" s="108" customFormat="1" ht="15" customHeight="1" x14ac:dyDescent="0.2"/>
    <row r="479" s="108" customFormat="1" ht="15" customHeight="1" x14ac:dyDescent="0.2"/>
    <row r="480" s="108" customFormat="1" ht="15" customHeight="1" x14ac:dyDescent="0.2"/>
    <row r="481" s="108" customFormat="1" ht="15" customHeight="1" x14ac:dyDescent="0.2"/>
    <row r="482" s="108" customFormat="1" ht="15" customHeight="1" x14ac:dyDescent="0.2"/>
    <row r="483" s="108" customFormat="1" ht="15" customHeight="1" x14ac:dyDescent="0.2"/>
    <row r="484" s="108" customFormat="1" ht="15" customHeight="1" x14ac:dyDescent="0.2"/>
    <row r="485" s="108" customFormat="1" ht="15" customHeight="1" x14ac:dyDescent="0.2"/>
    <row r="486" s="108" customFormat="1" ht="15" customHeight="1" x14ac:dyDescent="0.2"/>
    <row r="487" s="108" customFormat="1" ht="15" customHeight="1" x14ac:dyDescent="0.2"/>
    <row r="488" s="108" customFormat="1" ht="15" customHeight="1" x14ac:dyDescent="0.2"/>
    <row r="489" s="108" customFormat="1" ht="15" customHeight="1" x14ac:dyDescent="0.2"/>
    <row r="490" s="108" customFormat="1" ht="15" customHeight="1" x14ac:dyDescent="0.2"/>
    <row r="491" s="108" customFormat="1" ht="15" customHeight="1" x14ac:dyDescent="0.2"/>
    <row r="492" s="108" customFormat="1" ht="15" customHeight="1" x14ac:dyDescent="0.2"/>
    <row r="493" s="108" customFormat="1" ht="15" customHeight="1" x14ac:dyDescent="0.2"/>
    <row r="494" s="108" customFormat="1" ht="15" customHeight="1" x14ac:dyDescent="0.2"/>
    <row r="495" s="108" customFormat="1" ht="15" customHeight="1" x14ac:dyDescent="0.2"/>
    <row r="496" s="108" customFormat="1" ht="15" customHeight="1" x14ac:dyDescent="0.2"/>
    <row r="497" s="108" customFormat="1" ht="15" customHeight="1" x14ac:dyDescent="0.2"/>
    <row r="498" s="108" customFormat="1" ht="15" customHeight="1" x14ac:dyDescent="0.2"/>
    <row r="499" s="108" customFormat="1" ht="15" customHeight="1" x14ac:dyDescent="0.2"/>
    <row r="500" s="108" customFormat="1" ht="15" customHeight="1" x14ac:dyDescent="0.2"/>
    <row r="501" s="108" customFormat="1" ht="15" customHeight="1" x14ac:dyDescent="0.2"/>
    <row r="502" s="108" customFormat="1" ht="15" customHeight="1" x14ac:dyDescent="0.2"/>
    <row r="503" s="108" customFormat="1" ht="15" customHeight="1" x14ac:dyDescent="0.2"/>
    <row r="504" s="108" customFormat="1" ht="15" customHeight="1" x14ac:dyDescent="0.2"/>
    <row r="505" s="108" customFormat="1" ht="15" customHeight="1" x14ac:dyDescent="0.2"/>
    <row r="506" s="10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64</v>
      </c>
      <c r="F1" s="81"/>
      <c r="G1" s="82"/>
      <c r="H1" s="8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33" t="s">
        <v>67</v>
      </c>
      <c r="C2" s="34"/>
      <c r="D2" s="164"/>
      <c r="E2" s="12" t="s">
        <v>13</v>
      </c>
      <c r="F2" s="13"/>
      <c r="G2" s="13"/>
      <c r="H2" s="13"/>
      <c r="I2" s="19"/>
      <c r="J2" s="14"/>
      <c r="K2" s="96"/>
      <c r="L2" s="21" t="s">
        <v>131</v>
      </c>
      <c r="M2" s="13"/>
      <c r="N2" s="13"/>
      <c r="O2" s="20"/>
      <c r="P2" s="18"/>
      <c r="Q2" s="21" t="s">
        <v>132</v>
      </c>
      <c r="R2" s="13"/>
      <c r="S2" s="13"/>
      <c r="T2" s="13"/>
      <c r="U2" s="19"/>
      <c r="V2" s="20"/>
      <c r="W2" s="18"/>
      <c r="X2" s="165" t="s">
        <v>133</v>
      </c>
      <c r="Y2" s="166"/>
      <c r="Z2" s="167"/>
      <c r="AA2" s="12" t="s">
        <v>13</v>
      </c>
      <c r="AB2" s="13"/>
      <c r="AC2" s="13"/>
      <c r="AD2" s="13"/>
      <c r="AE2" s="19"/>
      <c r="AF2" s="14"/>
      <c r="AG2" s="96"/>
      <c r="AH2" s="21" t="s">
        <v>134</v>
      </c>
      <c r="AI2" s="13"/>
      <c r="AJ2" s="13"/>
      <c r="AK2" s="20"/>
      <c r="AL2" s="18"/>
      <c r="AM2" s="21" t="s">
        <v>132</v>
      </c>
      <c r="AN2" s="13"/>
      <c r="AO2" s="13"/>
      <c r="AP2" s="13"/>
      <c r="AQ2" s="19"/>
      <c r="AR2" s="20"/>
      <c r="AS2" s="16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8"/>
      <c r="L3" s="17" t="s">
        <v>5</v>
      </c>
      <c r="M3" s="17" t="s">
        <v>6</v>
      </c>
      <c r="N3" s="17" t="s">
        <v>105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8"/>
      <c r="AH3" s="17" t="s">
        <v>5</v>
      </c>
      <c r="AI3" s="17" t="s">
        <v>6</v>
      </c>
      <c r="AJ3" s="17" t="s">
        <v>105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>
        <v>2002</v>
      </c>
      <c r="C4" s="29" t="s">
        <v>39</v>
      </c>
      <c r="D4" s="39" t="s">
        <v>40</v>
      </c>
      <c r="E4" s="23">
        <v>13</v>
      </c>
      <c r="F4" s="23">
        <v>0</v>
      </c>
      <c r="G4" s="23">
        <v>4</v>
      </c>
      <c r="H4" s="26">
        <v>10</v>
      </c>
      <c r="I4" s="23">
        <v>26</v>
      </c>
      <c r="J4" s="25">
        <v>0.4642857142857143</v>
      </c>
      <c r="K4" s="44">
        <v>56</v>
      </c>
      <c r="L4" s="117"/>
      <c r="M4" s="17"/>
      <c r="N4" s="17"/>
      <c r="O4" s="17"/>
      <c r="P4" s="22"/>
      <c r="Q4" s="23">
        <v>3</v>
      </c>
      <c r="R4" s="23">
        <v>0</v>
      </c>
      <c r="S4" s="26">
        <v>0</v>
      </c>
      <c r="T4" s="23">
        <v>2</v>
      </c>
      <c r="U4" s="23">
        <v>6</v>
      </c>
      <c r="V4" s="169">
        <v>0.6</v>
      </c>
      <c r="W4" s="44">
        <v>10</v>
      </c>
      <c r="X4" s="23"/>
      <c r="Y4" s="29"/>
      <c r="Z4" s="39"/>
      <c r="AA4" s="23"/>
      <c r="AB4" s="23"/>
      <c r="AC4" s="23"/>
      <c r="AD4" s="26"/>
      <c r="AE4" s="23"/>
      <c r="AF4" s="25"/>
      <c r="AG4" s="44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70"/>
      <c r="AS4" s="11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3">
        <v>2003</v>
      </c>
      <c r="C5" s="29" t="s">
        <v>39</v>
      </c>
      <c r="D5" s="39" t="s">
        <v>40</v>
      </c>
      <c r="E5" s="23">
        <v>19</v>
      </c>
      <c r="F5" s="23">
        <v>0</v>
      </c>
      <c r="G5" s="23">
        <v>2</v>
      </c>
      <c r="H5" s="26">
        <v>13</v>
      </c>
      <c r="I5" s="23">
        <v>53</v>
      </c>
      <c r="J5" s="25">
        <v>0.48623853211009177</v>
      </c>
      <c r="K5" s="44">
        <v>109</v>
      </c>
      <c r="L5" s="117"/>
      <c r="M5" s="17"/>
      <c r="N5" s="17"/>
      <c r="O5" s="17"/>
      <c r="P5" s="22"/>
      <c r="Q5" s="23">
        <v>2</v>
      </c>
      <c r="R5" s="23">
        <v>0</v>
      </c>
      <c r="S5" s="26">
        <v>1</v>
      </c>
      <c r="T5" s="23">
        <v>2</v>
      </c>
      <c r="U5" s="23">
        <v>4</v>
      </c>
      <c r="V5" s="169">
        <v>0.57099999999999995</v>
      </c>
      <c r="W5" s="44">
        <v>7</v>
      </c>
      <c r="X5" s="23"/>
      <c r="Y5" s="29"/>
      <c r="Z5" s="39"/>
      <c r="AA5" s="23"/>
      <c r="AB5" s="23"/>
      <c r="AC5" s="23"/>
      <c r="AD5" s="26"/>
      <c r="AE5" s="23"/>
      <c r="AF5" s="25"/>
      <c r="AG5" s="44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70"/>
      <c r="AS5" s="11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3">
        <v>2004</v>
      </c>
      <c r="C6" s="29" t="s">
        <v>42</v>
      </c>
      <c r="D6" s="39" t="s">
        <v>43</v>
      </c>
      <c r="E6" s="23">
        <v>7</v>
      </c>
      <c r="F6" s="23">
        <v>0</v>
      </c>
      <c r="G6" s="23">
        <v>0</v>
      </c>
      <c r="H6" s="26">
        <v>1</v>
      </c>
      <c r="I6" s="23">
        <v>13</v>
      </c>
      <c r="J6" s="25">
        <v>0.4642857142857143</v>
      </c>
      <c r="K6" s="44">
        <v>28</v>
      </c>
      <c r="L6" s="117"/>
      <c r="M6" s="17"/>
      <c r="N6" s="17"/>
      <c r="O6" s="17"/>
      <c r="P6" s="22"/>
      <c r="Q6" s="23"/>
      <c r="R6" s="23"/>
      <c r="S6" s="26"/>
      <c r="T6" s="23"/>
      <c r="U6" s="23"/>
      <c r="V6" s="169"/>
      <c r="W6" s="44"/>
      <c r="X6" s="23"/>
      <c r="Y6" s="29"/>
      <c r="Z6" s="39"/>
      <c r="AA6" s="23"/>
      <c r="AB6" s="23"/>
      <c r="AC6" s="23"/>
      <c r="AD6" s="26"/>
      <c r="AE6" s="23"/>
      <c r="AF6" s="25"/>
      <c r="AG6" s="44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70"/>
      <c r="AS6" s="11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3">
        <v>2005</v>
      </c>
      <c r="C7" s="29" t="s">
        <v>69</v>
      </c>
      <c r="D7" s="39" t="s">
        <v>70</v>
      </c>
      <c r="E7" s="23">
        <v>11</v>
      </c>
      <c r="F7" s="23">
        <v>1</v>
      </c>
      <c r="G7" s="23">
        <v>1</v>
      </c>
      <c r="H7" s="26">
        <v>14</v>
      </c>
      <c r="I7" s="23">
        <v>52</v>
      </c>
      <c r="J7" s="25">
        <v>0.66700000000000004</v>
      </c>
      <c r="K7" s="44">
        <v>78</v>
      </c>
      <c r="L7" s="117"/>
      <c r="M7" s="17"/>
      <c r="N7" s="17"/>
      <c r="O7" s="17"/>
      <c r="P7" s="22"/>
      <c r="Q7" s="23"/>
      <c r="R7" s="23"/>
      <c r="S7" s="26"/>
      <c r="T7" s="23"/>
      <c r="U7" s="23"/>
      <c r="V7" s="169"/>
      <c r="W7" s="44"/>
      <c r="X7" s="23"/>
      <c r="Y7" s="29"/>
      <c r="Z7" s="39"/>
      <c r="AA7" s="23"/>
      <c r="AB7" s="23"/>
      <c r="AC7" s="23"/>
      <c r="AD7" s="26"/>
      <c r="AE7" s="23"/>
      <c r="AF7" s="25"/>
      <c r="AG7" s="44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70"/>
      <c r="AS7" s="11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3"/>
      <c r="C8" s="29"/>
      <c r="D8" s="39"/>
      <c r="E8" s="23"/>
      <c r="F8" s="23"/>
      <c r="G8" s="23"/>
      <c r="H8" s="26"/>
      <c r="I8" s="23"/>
      <c r="J8" s="25"/>
      <c r="K8" s="44"/>
      <c r="L8" s="117"/>
      <c r="M8" s="17"/>
      <c r="N8" s="17"/>
      <c r="O8" s="17"/>
      <c r="P8" s="22"/>
      <c r="Q8" s="23"/>
      <c r="R8" s="23"/>
      <c r="S8" s="26"/>
      <c r="T8" s="23"/>
      <c r="U8" s="23"/>
      <c r="V8" s="169"/>
      <c r="W8" s="44"/>
      <c r="X8" s="23"/>
      <c r="Y8" s="29"/>
      <c r="Z8" s="39"/>
      <c r="AA8" s="23"/>
      <c r="AB8" s="23"/>
      <c r="AC8" s="23"/>
      <c r="AD8" s="26"/>
      <c r="AE8" s="23"/>
      <c r="AF8" s="25"/>
      <c r="AG8" s="44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70"/>
      <c r="AS8" s="11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3">
        <v>2009</v>
      </c>
      <c r="C9" s="29" t="s">
        <v>46</v>
      </c>
      <c r="D9" s="39" t="s">
        <v>47</v>
      </c>
      <c r="E9" s="23">
        <v>21</v>
      </c>
      <c r="F9" s="23">
        <v>2</v>
      </c>
      <c r="G9" s="23">
        <v>4</v>
      </c>
      <c r="H9" s="26">
        <v>27</v>
      </c>
      <c r="I9" s="23">
        <v>107</v>
      </c>
      <c r="J9" s="25">
        <v>0.72297297297297303</v>
      </c>
      <c r="K9" s="44">
        <v>148</v>
      </c>
      <c r="L9" s="117"/>
      <c r="M9" s="17" t="s">
        <v>139</v>
      </c>
      <c r="N9" s="17"/>
      <c r="O9" s="17"/>
      <c r="P9" s="22"/>
      <c r="Q9" s="23">
        <v>6</v>
      </c>
      <c r="R9" s="23">
        <v>0</v>
      </c>
      <c r="S9" s="26">
        <v>1</v>
      </c>
      <c r="T9" s="23">
        <v>4</v>
      </c>
      <c r="U9" s="23">
        <v>22</v>
      </c>
      <c r="V9" s="169">
        <v>0.53700000000000003</v>
      </c>
      <c r="W9" s="44">
        <v>41</v>
      </c>
      <c r="X9" s="23"/>
      <c r="Y9" s="29"/>
      <c r="Z9" s="39"/>
      <c r="AA9" s="23"/>
      <c r="AB9" s="23"/>
      <c r="AC9" s="23"/>
      <c r="AD9" s="26"/>
      <c r="AE9" s="23"/>
      <c r="AF9" s="25"/>
      <c r="AG9" s="44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70"/>
      <c r="AS9" s="11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3"/>
      <c r="C10" s="29"/>
      <c r="D10" s="39"/>
      <c r="E10" s="23"/>
      <c r="F10" s="23"/>
      <c r="G10" s="23"/>
      <c r="H10" s="26"/>
      <c r="I10" s="23"/>
      <c r="J10" s="25"/>
      <c r="K10" s="44"/>
      <c r="L10" s="117"/>
      <c r="M10" s="17"/>
      <c r="N10" s="17"/>
      <c r="O10" s="17"/>
      <c r="P10" s="22"/>
      <c r="Q10" s="23"/>
      <c r="R10" s="23"/>
      <c r="S10" s="26"/>
      <c r="T10" s="23"/>
      <c r="U10" s="23"/>
      <c r="V10" s="169"/>
      <c r="W10" s="44"/>
      <c r="X10" s="23"/>
      <c r="Y10" s="29"/>
      <c r="Z10" s="39"/>
      <c r="AA10" s="23"/>
      <c r="AB10" s="23"/>
      <c r="AC10" s="23"/>
      <c r="AD10" s="26"/>
      <c r="AE10" s="23"/>
      <c r="AF10" s="25"/>
      <c r="AG10" s="44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70"/>
      <c r="AS10" s="11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3">
        <v>2012</v>
      </c>
      <c r="C11" s="29" t="s">
        <v>68</v>
      </c>
      <c r="D11" s="39" t="s">
        <v>37</v>
      </c>
      <c r="E11" s="23">
        <v>9</v>
      </c>
      <c r="F11" s="23">
        <v>1</v>
      </c>
      <c r="G11" s="23">
        <v>5</v>
      </c>
      <c r="H11" s="26">
        <v>3</v>
      </c>
      <c r="I11" s="23">
        <v>17</v>
      </c>
      <c r="J11" s="25">
        <v>0.42499999999999999</v>
      </c>
      <c r="K11" s="44">
        <v>40</v>
      </c>
      <c r="L11" s="117"/>
      <c r="M11" s="17"/>
      <c r="N11" s="17"/>
      <c r="O11" s="17"/>
      <c r="P11" s="22"/>
      <c r="Q11" s="23"/>
      <c r="R11" s="23"/>
      <c r="S11" s="26"/>
      <c r="T11" s="23"/>
      <c r="U11" s="23"/>
      <c r="V11" s="169"/>
      <c r="W11" s="44"/>
      <c r="X11" s="23"/>
      <c r="Y11" s="29"/>
      <c r="Z11" s="39"/>
      <c r="AA11" s="23"/>
      <c r="AB11" s="23"/>
      <c r="AC11" s="23"/>
      <c r="AD11" s="26"/>
      <c r="AE11" s="23"/>
      <c r="AF11" s="25"/>
      <c r="AG11" s="44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70"/>
      <c r="AS11" s="11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171" t="s">
        <v>135</v>
      </c>
      <c r="C12" s="84"/>
      <c r="D12" s="83"/>
      <c r="E12" s="172">
        <f>SUM(E4:E11)</f>
        <v>80</v>
      </c>
      <c r="F12" s="172">
        <f>SUM(F4:F11)</f>
        <v>4</v>
      </c>
      <c r="G12" s="172">
        <f>SUM(G4:G11)</f>
        <v>16</v>
      </c>
      <c r="H12" s="172">
        <f>SUM(H4:H11)</f>
        <v>68</v>
      </c>
      <c r="I12" s="172">
        <f>SUM(I4:I11)</f>
        <v>268</v>
      </c>
      <c r="J12" s="173">
        <f>PRODUCT(I12/K12)</f>
        <v>0.58387799564270149</v>
      </c>
      <c r="K12" s="96">
        <f>SUM(K4:K11)</f>
        <v>459</v>
      </c>
      <c r="L12" s="21"/>
      <c r="M12" s="19"/>
      <c r="N12" s="120"/>
      <c r="O12" s="121"/>
      <c r="P12" s="22"/>
      <c r="Q12" s="172">
        <f>SUM(Q4:Q11)</f>
        <v>11</v>
      </c>
      <c r="R12" s="172">
        <f>SUM(R4:R11)</f>
        <v>0</v>
      </c>
      <c r="S12" s="172">
        <f>SUM(S4:S11)</f>
        <v>2</v>
      </c>
      <c r="T12" s="172">
        <f>SUM(T4:T11)</f>
        <v>8</v>
      </c>
      <c r="U12" s="172">
        <f>SUM(U4:U11)</f>
        <v>32</v>
      </c>
      <c r="V12" s="173">
        <f>PRODUCT(U12/W12)</f>
        <v>0.55172413793103448</v>
      </c>
      <c r="W12" s="96">
        <f>SUM(W4:W11)</f>
        <v>58</v>
      </c>
      <c r="X12" s="15" t="s">
        <v>135</v>
      </c>
      <c r="Y12" s="16"/>
      <c r="Z12" s="14"/>
      <c r="AA12" s="172">
        <f>SUM(AA4:AA11)</f>
        <v>0</v>
      </c>
      <c r="AB12" s="172">
        <f>SUM(AB4:AB11)</f>
        <v>0</v>
      </c>
      <c r="AC12" s="172">
        <f>SUM(AC4:AC11)</f>
        <v>0</v>
      </c>
      <c r="AD12" s="172">
        <f>SUM(AD4:AD11)</f>
        <v>0</v>
      </c>
      <c r="AE12" s="172">
        <f>SUM(AE4:AE11)</f>
        <v>0</v>
      </c>
      <c r="AF12" s="173">
        <v>0</v>
      </c>
      <c r="AG12" s="96">
        <f>SUM(AG4:AG11)</f>
        <v>0</v>
      </c>
      <c r="AH12" s="21"/>
      <c r="AI12" s="19"/>
      <c r="AJ12" s="120"/>
      <c r="AK12" s="121"/>
      <c r="AL12" s="22"/>
      <c r="AM12" s="172">
        <f>SUM(AM4:AM11)</f>
        <v>0</v>
      </c>
      <c r="AN12" s="172">
        <f>SUM(AN4:AN11)</f>
        <v>0</v>
      </c>
      <c r="AO12" s="172">
        <f>SUM(AO4:AO11)</f>
        <v>0</v>
      </c>
      <c r="AP12" s="172">
        <f>SUM(AP4:AP11)</f>
        <v>0</v>
      </c>
      <c r="AQ12" s="172">
        <f>SUM(AQ4:AQ11)</f>
        <v>0</v>
      </c>
      <c r="AR12" s="173">
        <v>0</v>
      </c>
      <c r="AS12" s="168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44"/>
      <c r="L13" s="22"/>
      <c r="M13" s="22"/>
      <c r="N13" s="22"/>
      <c r="O13" s="22"/>
      <c r="P13" s="41"/>
      <c r="Q13" s="41"/>
      <c r="R13" s="45"/>
      <c r="S13" s="41"/>
      <c r="T13" s="41"/>
      <c r="U13" s="22"/>
      <c r="V13" s="22"/>
      <c r="W13" s="44"/>
      <c r="X13" s="41"/>
      <c r="Y13" s="41"/>
      <c r="Z13" s="41"/>
      <c r="AA13" s="41"/>
      <c r="AB13" s="41"/>
      <c r="AC13" s="41"/>
      <c r="AD13" s="41"/>
      <c r="AE13" s="41"/>
      <c r="AF13" s="42"/>
      <c r="AG13" s="44"/>
      <c r="AH13" s="22"/>
      <c r="AI13" s="22"/>
      <c r="AJ13" s="22"/>
      <c r="AK13" s="22"/>
      <c r="AL13" s="41"/>
      <c r="AM13" s="41"/>
      <c r="AN13" s="45"/>
      <c r="AO13" s="41"/>
      <c r="AP13" s="41"/>
      <c r="AQ13" s="22"/>
      <c r="AR13" s="22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74" t="s">
        <v>136</v>
      </c>
      <c r="C14" s="175"/>
      <c r="D14" s="176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28</v>
      </c>
      <c r="M14" s="17" t="s">
        <v>29</v>
      </c>
      <c r="N14" s="17" t="s">
        <v>137</v>
      </c>
      <c r="O14" s="17" t="s">
        <v>138</v>
      </c>
      <c r="Q14" s="45"/>
      <c r="R14" s="45" t="s">
        <v>59</v>
      </c>
      <c r="S14" s="45"/>
      <c r="T14" s="41" t="s">
        <v>60</v>
      </c>
      <c r="U14" s="22"/>
      <c r="V14" s="44"/>
      <c r="W14" s="44"/>
      <c r="X14" s="177"/>
      <c r="Y14" s="177"/>
      <c r="Z14" s="177"/>
      <c r="AA14" s="177"/>
      <c r="AB14" s="177"/>
      <c r="AC14" s="45"/>
      <c r="AD14" s="45"/>
      <c r="AE14" s="45"/>
      <c r="AF14" s="41"/>
      <c r="AG14" s="41"/>
      <c r="AH14" s="41"/>
      <c r="AI14" s="41"/>
      <c r="AJ14" s="41"/>
      <c r="AK14" s="41"/>
      <c r="AM14" s="44"/>
      <c r="AN14" s="177"/>
      <c r="AO14" s="177"/>
      <c r="AP14" s="177"/>
      <c r="AQ14" s="177"/>
      <c r="AR14" s="177"/>
      <c r="AS14" s="177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8" t="s">
        <v>12</v>
      </c>
      <c r="C15" s="11"/>
      <c r="D15" s="50"/>
      <c r="E15" s="178">
        <v>90</v>
      </c>
      <c r="F15" s="178">
        <v>5</v>
      </c>
      <c r="G15" s="178">
        <v>11</v>
      </c>
      <c r="H15" s="178">
        <v>60</v>
      </c>
      <c r="I15" s="178">
        <v>253</v>
      </c>
      <c r="J15" s="179">
        <v>0.56599999999999995</v>
      </c>
      <c r="K15" s="41">
        <f>PRODUCT(I15/J15)</f>
        <v>446.99646643109543</v>
      </c>
      <c r="L15" s="180">
        <f>PRODUCT((F15+G15)/E15)</f>
        <v>0.17777777777777778</v>
      </c>
      <c r="M15" s="180">
        <f>PRODUCT(H15/E15)</f>
        <v>0.66666666666666663</v>
      </c>
      <c r="N15" s="180">
        <f>PRODUCT((F15+G15+H15)/E15)</f>
        <v>0.84444444444444444</v>
      </c>
      <c r="O15" s="180">
        <f>PRODUCT(I15/E15)</f>
        <v>2.8111111111111109</v>
      </c>
      <c r="Q15" s="45"/>
      <c r="R15" s="45"/>
      <c r="S15" s="45"/>
      <c r="T15" s="41" t="s">
        <v>62</v>
      </c>
      <c r="U15" s="41"/>
      <c r="V15" s="41"/>
      <c r="W15" s="41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5"/>
      <c r="AO15" s="45"/>
      <c r="AP15" s="45"/>
      <c r="AQ15" s="45"/>
      <c r="AR15" s="45"/>
      <c r="AS15" s="45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81" t="s">
        <v>67</v>
      </c>
      <c r="C16" s="182"/>
      <c r="D16" s="183"/>
      <c r="E16" s="178">
        <f>PRODUCT(E12+Q12)</f>
        <v>91</v>
      </c>
      <c r="F16" s="178">
        <f>PRODUCT(F12+R12)</f>
        <v>4</v>
      </c>
      <c r="G16" s="178">
        <f>PRODUCT(G12+S12)</f>
        <v>18</v>
      </c>
      <c r="H16" s="178">
        <f>PRODUCT(H12+T12)</f>
        <v>76</v>
      </c>
      <c r="I16" s="178">
        <f>PRODUCT(I12+U12)</f>
        <v>300</v>
      </c>
      <c r="J16" s="179">
        <f>PRODUCT(I16/K16)</f>
        <v>0.58027079303675044</v>
      </c>
      <c r="K16" s="41">
        <f>PRODUCT(K12+W12)</f>
        <v>517</v>
      </c>
      <c r="L16" s="180">
        <f>PRODUCT((F16+G16)/E16)</f>
        <v>0.24175824175824176</v>
      </c>
      <c r="M16" s="180">
        <f>PRODUCT(H16/E16)</f>
        <v>0.8351648351648352</v>
      </c>
      <c r="N16" s="180">
        <f>PRODUCT((F16+G16+H16)/E16)</f>
        <v>1.0769230769230769</v>
      </c>
      <c r="O16" s="180">
        <f>PRODUCT(I16/E16)</f>
        <v>3.2967032967032965</v>
      </c>
      <c r="Q16" s="45"/>
      <c r="R16" s="45"/>
      <c r="S16" s="45"/>
      <c r="T16" s="41" t="s">
        <v>61</v>
      </c>
      <c r="U16" s="41"/>
      <c r="V16" s="41"/>
      <c r="W16" s="41"/>
      <c r="X16" s="41"/>
      <c r="Y16" s="41"/>
      <c r="Z16" s="41"/>
      <c r="AA16" s="41"/>
      <c r="AB16" s="41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84" t="s">
        <v>133</v>
      </c>
      <c r="C17" s="185"/>
      <c r="D17" s="186"/>
      <c r="E17" s="178">
        <f>PRODUCT(AA12+AM12)</f>
        <v>0</v>
      </c>
      <c r="F17" s="178">
        <f>PRODUCT(AB12+AN12)</f>
        <v>0</v>
      </c>
      <c r="G17" s="178">
        <f>PRODUCT(AC12+AO12)</f>
        <v>0</v>
      </c>
      <c r="H17" s="178">
        <f>PRODUCT(AD12+AP12)</f>
        <v>0</v>
      </c>
      <c r="I17" s="178">
        <f>PRODUCT(AE12+AQ12)</f>
        <v>0</v>
      </c>
      <c r="J17" s="179">
        <v>0</v>
      </c>
      <c r="K17" s="22">
        <v>0</v>
      </c>
      <c r="L17" s="180">
        <v>0</v>
      </c>
      <c r="M17" s="180">
        <v>0</v>
      </c>
      <c r="N17" s="180">
        <v>0</v>
      </c>
      <c r="O17" s="180">
        <v>0</v>
      </c>
      <c r="Q17" s="45"/>
      <c r="R17" s="45"/>
      <c r="S17" s="41"/>
      <c r="T17" s="41" t="s">
        <v>63</v>
      </c>
      <c r="U17" s="22"/>
      <c r="V17" s="22"/>
      <c r="W17" s="41"/>
      <c r="X17" s="41"/>
      <c r="Y17" s="41"/>
      <c r="Z17" s="41"/>
      <c r="AA17" s="41"/>
      <c r="AB17" s="41"/>
      <c r="AC17" s="45"/>
      <c r="AD17" s="45"/>
      <c r="AE17" s="45"/>
      <c r="AF17" s="45"/>
      <c r="AG17" s="45"/>
      <c r="AH17" s="45"/>
      <c r="AI17" s="45"/>
      <c r="AJ17" s="45"/>
      <c r="AK17" s="41"/>
      <c r="AL17" s="22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87" t="s">
        <v>135</v>
      </c>
      <c r="C18" s="158"/>
      <c r="D18" s="188"/>
      <c r="E18" s="178">
        <f>SUM(E15:E17)</f>
        <v>181</v>
      </c>
      <c r="F18" s="178">
        <f t="shared" ref="F18:I18" si="0">SUM(F15:F17)</f>
        <v>9</v>
      </c>
      <c r="G18" s="178">
        <f t="shared" si="0"/>
        <v>29</v>
      </c>
      <c r="H18" s="178">
        <f t="shared" si="0"/>
        <v>136</v>
      </c>
      <c r="I18" s="178">
        <f t="shared" si="0"/>
        <v>553</v>
      </c>
      <c r="J18" s="179">
        <f>PRODUCT(I18/K18)</f>
        <v>0.57365355502527393</v>
      </c>
      <c r="K18" s="41">
        <f>SUM(K15:K17)</f>
        <v>963.99646643109543</v>
      </c>
      <c r="L18" s="180">
        <f>PRODUCT((F18+G18)/E18)</f>
        <v>0.20994475138121546</v>
      </c>
      <c r="M18" s="180">
        <f>PRODUCT(H18/E18)</f>
        <v>0.75138121546961323</v>
      </c>
      <c r="N18" s="180">
        <f>PRODUCT((F18+G18+H18)/E18)</f>
        <v>0.96132596685082872</v>
      </c>
      <c r="O18" s="180">
        <f>PRODUCT(I18/E18)</f>
        <v>3.0552486187845305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2"/>
      <c r="F19" s="22"/>
      <c r="G19" s="22"/>
      <c r="H19" s="22"/>
      <c r="I19" s="22"/>
      <c r="J19" s="41"/>
      <c r="K19" s="41"/>
      <c r="L19" s="22"/>
      <c r="M19" s="22"/>
      <c r="N19" s="22"/>
      <c r="O19" s="22"/>
      <c r="P19" s="41"/>
      <c r="Q19" s="41"/>
      <c r="R19" s="41"/>
      <c r="S19" s="4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45"/>
      <c r="AI91" s="45"/>
      <c r="AJ91" s="45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45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45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45"/>
      <c r="AI177" s="45"/>
      <c r="AJ177" s="45"/>
      <c r="AK177" s="41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45"/>
      <c r="AI178" s="45"/>
      <c r="AJ178" s="45"/>
      <c r="AK178" s="41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45"/>
      <c r="AI179" s="45"/>
      <c r="AJ179" s="45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45"/>
      <c r="AI180" s="45"/>
      <c r="AJ180" s="45"/>
      <c r="AK180" s="41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45"/>
      <c r="AI181" s="45"/>
      <c r="AJ181" s="45"/>
      <c r="AK181" s="41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45"/>
      <c r="AI182" s="45"/>
      <c r="AJ182" s="45"/>
      <c r="AK182" s="41"/>
      <c r="AL182" s="22"/>
    </row>
    <row r="183" spans="12:38" ht="14.25" x14ac:dyDescent="0.2">
      <c r="L183" s="22"/>
      <c r="M183" s="22"/>
      <c r="N183" s="22"/>
      <c r="O183" s="22"/>
      <c r="P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45"/>
      <c r="AI183" s="45"/>
      <c r="AJ183" s="45"/>
      <c r="AK183" s="22"/>
      <c r="AL183" s="22"/>
    </row>
    <row r="184" spans="12:38" x14ac:dyDescent="0.25">
      <c r="R184" s="44"/>
      <c r="S184" s="4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45"/>
      <c r="AI184" s="45"/>
      <c r="AJ184" s="45"/>
    </row>
    <row r="185" spans="12:38" x14ac:dyDescent="0.25">
      <c r="R185" s="44"/>
      <c r="S185" s="4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45"/>
      <c r="AI185" s="45"/>
      <c r="AJ185" s="45"/>
    </row>
    <row r="186" spans="12:38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4.7109375" style="79" customWidth="1"/>
    <col min="3" max="3" width="23.85546875" style="78" customWidth="1"/>
    <col min="4" max="4" width="10.5703125" style="107" customWidth="1"/>
    <col min="5" max="5" width="8" style="107" customWidth="1"/>
    <col min="6" max="6" width="0.7109375" style="44" customWidth="1"/>
    <col min="7" max="11" width="5.28515625" style="78" customWidth="1"/>
    <col min="12" max="12" width="7.28515625" style="78" customWidth="1"/>
    <col min="13" max="16" width="5.28515625" style="78" customWidth="1"/>
    <col min="17" max="21" width="6.7109375" style="151" customWidth="1"/>
    <col min="22" max="22" width="10.7109375" style="78" customWidth="1"/>
    <col min="23" max="23" width="18.140625" style="107" customWidth="1"/>
    <col min="24" max="24" width="9.7109375" style="78" customWidth="1"/>
    <col min="25" max="30" width="9.140625" style="108"/>
  </cols>
  <sheetData>
    <row r="1" spans="1:30" ht="18.75" x14ac:dyDescent="0.3">
      <c r="A1" s="1"/>
      <c r="B1" s="110" t="s">
        <v>101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43"/>
      <c r="R1" s="143"/>
      <c r="S1" s="143"/>
      <c r="T1" s="143"/>
      <c r="U1" s="143"/>
      <c r="V1" s="34"/>
      <c r="W1" s="85"/>
      <c r="X1" s="35"/>
      <c r="Y1" s="86"/>
      <c r="Z1" s="86"/>
      <c r="AA1" s="86"/>
      <c r="AB1" s="86"/>
      <c r="AC1" s="86"/>
      <c r="AD1" s="86"/>
    </row>
    <row r="2" spans="1:30" x14ac:dyDescent="0.25">
      <c r="A2" s="1"/>
      <c r="B2" s="111" t="s">
        <v>35</v>
      </c>
      <c r="C2" s="5" t="s">
        <v>64</v>
      </c>
      <c r="D2" s="87"/>
      <c r="E2" s="88"/>
      <c r="F2" s="89"/>
      <c r="G2" s="87"/>
      <c r="H2" s="88"/>
      <c r="I2" s="88"/>
      <c r="J2" s="88"/>
      <c r="K2" s="88"/>
      <c r="L2" s="88"/>
      <c r="M2" s="88"/>
      <c r="N2" s="88"/>
      <c r="O2" s="88"/>
      <c r="P2" s="88"/>
      <c r="Q2" s="144"/>
      <c r="R2" s="144"/>
      <c r="S2" s="144"/>
      <c r="T2" s="144"/>
      <c r="U2" s="144"/>
      <c r="V2" s="88"/>
      <c r="W2" s="87"/>
      <c r="X2" s="90"/>
      <c r="Y2" s="86"/>
      <c r="Z2" s="86"/>
      <c r="AA2" s="86"/>
      <c r="AB2" s="86"/>
      <c r="AC2" s="86"/>
      <c r="AD2" s="86"/>
    </row>
    <row r="3" spans="1:30" x14ac:dyDescent="0.25">
      <c r="A3" s="1"/>
      <c r="B3" s="21" t="s">
        <v>71</v>
      </c>
      <c r="C3" s="21" t="s">
        <v>72</v>
      </c>
      <c r="D3" s="15" t="s">
        <v>73</v>
      </c>
      <c r="E3" s="20" t="s">
        <v>1</v>
      </c>
      <c r="F3" s="91"/>
      <c r="G3" s="17" t="s">
        <v>74</v>
      </c>
      <c r="H3" s="14" t="s">
        <v>75</v>
      </c>
      <c r="I3" s="14" t="s">
        <v>33</v>
      </c>
      <c r="J3" s="16" t="s">
        <v>76</v>
      </c>
      <c r="K3" s="16" t="s">
        <v>77</v>
      </c>
      <c r="L3" s="16" t="s">
        <v>78</v>
      </c>
      <c r="M3" s="17" t="s">
        <v>79</v>
      </c>
      <c r="N3" s="17" t="s">
        <v>32</v>
      </c>
      <c r="O3" s="14" t="s">
        <v>80</v>
      </c>
      <c r="P3" s="17" t="s">
        <v>75</v>
      </c>
      <c r="Q3" s="117" t="s">
        <v>17</v>
      </c>
      <c r="R3" s="117">
        <v>1</v>
      </c>
      <c r="S3" s="117">
        <v>2</v>
      </c>
      <c r="T3" s="117">
        <v>3</v>
      </c>
      <c r="U3" s="117" t="s">
        <v>81</v>
      </c>
      <c r="V3" s="16" t="s">
        <v>22</v>
      </c>
      <c r="W3" s="15" t="s">
        <v>82</v>
      </c>
      <c r="X3" s="15" t="s">
        <v>83</v>
      </c>
      <c r="Y3" s="86"/>
      <c r="Z3" s="86"/>
      <c r="AA3" s="86"/>
      <c r="AB3" s="86"/>
      <c r="AC3" s="86"/>
      <c r="AD3" s="86"/>
    </row>
    <row r="4" spans="1:30" x14ac:dyDescent="0.25">
      <c r="A4" s="1"/>
      <c r="B4" s="92" t="s">
        <v>95</v>
      </c>
      <c r="C4" s="93" t="s">
        <v>96</v>
      </c>
      <c r="D4" s="94" t="s">
        <v>87</v>
      </c>
      <c r="E4" s="95" t="s">
        <v>37</v>
      </c>
      <c r="F4" s="96"/>
      <c r="G4" s="97"/>
      <c r="H4" s="98"/>
      <c r="I4" s="98">
        <v>1</v>
      </c>
      <c r="J4" s="99" t="s">
        <v>99</v>
      </c>
      <c r="K4" s="99">
        <v>5</v>
      </c>
      <c r="L4" s="100" t="s">
        <v>100</v>
      </c>
      <c r="M4" s="99">
        <v>1</v>
      </c>
      <c r="N4" s="97"/>
      <c r="O4" s="98">
        <v>2</v>
      </c>
      <c r="P4" s="98"/>
      <c r="Q4" s="145" t="s">
        <v>118</v>
      </c>
      <c r="R4" s="145" t="s">
        <v>119</v>
      </c>
      <c r="S4" s="145" t="s">
        <v>120</v>
      </c>
      <c r="T4" s="145" t="s">
        <v>121</v>
      </c>
      <c r="U4" s="145" t="s">
        <v>121</v>
      </c>
      <c r="V4" s="101">
        <v>0.5</v>
      </c>
      <c r="W4" s="93" t="s">
        <v>97</v>
      </c>
      <c r="X4" s="102" t="s">
        <v>98</v>
      </c>
      <c r="Y4" s="86"/>
      <c r="Z4" s="86"/>
      <c r="AA4" s="86"/>
      <c r="AB4" s="86"/>
      <c r="AC4" s="86"/>
      <c r="AD4" s="86"/>
    </row>
    <row r="5" spans="1:30" x14ac:dyDescent="0.25">
      <c r="A5" s="1"/>
      <c r="B5" s="92" t="s">
        <v>91</v>
      </c>
      <c r="C5" s="93" t="s">
        <v>92</v>
      </c>
      <c r="D5" s="94" t="s">
        <v>87</v>
      </c>
      <c r="E5" s="95" t="s">
        <v>37</v>
      </c>
      <c r="F5" s="96"/>
      <c r="G5" s="97">
        <v>1</v>
      </c>
      <c r="H5" s="98"/>
      <c r="I5" s="98"/>
      <c r="J5" s="99" t="s">
        <v>90</v>
      </c>
      <c r="K5" s="99">
        <v>5</v>
      </c>
      <c r="L5" s="100" t="s">
        <v>94</v>
      </c>
      <c r="M5" s="99">
        <v>1</v>
      </c>
      <c r="N5" s="97"/>
      <c r="O5" s="98">
        <v>2</v>
      </c>
      <c r="P5" s="98"/>
      <c r="Q5" s="145" t="s">
        <v>122</v>
      </c>
      <c r="R5" s="145"/>
      <c r="S5" s="145"/>
      <c r="T5" s="145" t="s">
        <v>121</v>
      </c>
      <c r="U5" s="145" t="s">
        <v>123</v>
      </c>
      <c r="V5" s="101">
        <v>0.8</v>
      </c>
      <c r="W5" s="93" t="s">
        <v>88</v>
      </c>
      <c r="X5" s="102" t="s">
        <v>93</v>
      </c>
      <c r="Y5" s="86"/>
      <c r="Z5" s="86"/>
      <c r="AA5" s="86"/>
      <c r="AB5" s="86"/>
      <c r="AC5" s="86"/>
      <c r="AD5" s="86"/>
    </row>
    <row r="6" spans="1:30" x14ac:dyDescent="0.25">
      <c r="A6" s="8"/>
      <c r="B6" s="21" t="s">
        <v>7</v>
      </c>
      <c r="C6" s="16"/>
      <c r="D6" s="15"/>
      <c r="E6" s="152"/>
      <c r="F6" s="109"/>
      <c r="G6" s="17">
        <v>1</v>
      </c>
      <c r="H6" s="17"/>
      <c r="I6" s="17">
        <v>1</v>
      </c>
      <c r="J6" s="16"/>
      <c r="K6" s="16"/>
      <c r="L6" s="16"/>
      <c r="M6" s="17">
        <f t="shared" ref="M6" si="0">SUM(M4:M5)</f>
        <v>2</v>
      </c>
      <c r="N6" s="17"/>
      <c r="O6" s="17">
        <v>4</v>
      </c>
      <c r="P6" s="17"/>
      <c r="Q6" s="117" t="s">
        <v>125</v>
      </c>
      <c r="R6" s="117" t="s">
        <v>119</v>
      </c>
      <c r="S6" s="117" t="s">
        <v>120</v>
      </c>
      <c r="T6" s="117" t="s">
        <v>124</v>
      </c>
      <c r="U6" s="117" t="s">
        <v>122</v>
      </c>
      <c r="V6" s="38">
        <v>0.61499999999999999</v>
      </c>
      <c r="W6" s="153"/>
      <c r="X6" s="117"/>
      <c r="Y6" s="86"/>
      <c r="Z6" s="86"/>
      <c r="AA6" s="86"/>
      <c r="AB6" s="86"/>
      <c r="AC6" s="86"/>
      <c r="AD6" s="86"/>
    </row>
    <row r="7" spans="1:30" x14ac:dyDescent="0.25">
      <c r="A7" s="8"/>
      <c r="B7" s="154"/>
      <c r="C7" s="155"/>
      <c r="D7" s="156"/>
      <c r="E7" s="157"/>
      <c r="F7" s="158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9"/>
      <c r="R7" s="159"/>
      <c r="S7" s="159"/>
      <c r="T7" s="159"/>
      <c r="U7" s="159"/>
      <c r="V7" s="155"/>
      <c r="W7" s="155"/>
      <c r="X7" s="160"/>
      <c r="Y7" s="86"/>
      <c r="Z7" s="86"/>
      <c r="AA7" s="86"/>
      <c r="AB7" s="86"/>
      <c r="AC7" s="86"/>
      <c r="AD7" s="86"/>
    </row>
    <row r="8" spans="1:30" x14ac:dyDescent="0.25">
      <c r="A8" s="1"/>
      <c r="B8" s="21" t="s">
        <v>84</v>
      </c>
      <c r="C8" s="21" t="s">
        <v>72</v>
      </c>
      <c r="D8" s="15" t="s">
        <v>73</v>
      </c>
      <c r="E8" s="20" t="s">
        <v>1</v>
      </c>
      <c r="F8" s="91"/>
      <c r="G8" s="17" t="s">
        <v>74</v>
      </c>
      <c r="H8" s="14" t="s">
        <v>75</v>
      </c>
      <c r="I8" s="14" t="s">
        <v>33</v>
      </c>
      <c r="J8" s="16" t="s">
        <v>76</v>
      </c>
      <c r="K8" s="16" t="s">
        <v>77</v>
      </c>
      <c r="L8" s="16" t="s">
        <v>78</v>
      </c>
      <c r="M8" s="17" t="s">
        <v>79</v>
      </c>
      <c r="N8" s="17" t="s">
        <v>32</v>
      </c>
      <c r="O8" s="14" t="s">
        <v>80</v>
      </c>
      <c r="P8" s="17" t="s">
        <v>75</v>
      </c>
      <c r="Q8" s="117" t="s">
        <v>17</v>
      </c>
      <c r="R8" s="117">
        <v>1</v>
      </c>
      <c r="S8" s="117">
        <v>2</v>
      </c>
      <c r="T8" s="117">
        <v>3</v>
      </c>
      <c r="U8" s="117" t="s">
        <v>81</v>
      </c>
      <c r="V8" s="16" t="s">
        <v>22</v>
      </c>
      <c r="W8" s="15" t="s">
        <v>82</v>
      </c>
      <c r="X8" s="15" t="s">
        <v>83</v>
      </c>
      <c r="Y8" s="86"/>
      <c r="Z8" s="86"/>
      <c r="AA8" s="86"/>
      <c r="AB8" s="86"/>
      <c r="AC8" s="86"/>
      <c r="AD8" s="86"/>
    </row>
    <row r="9" spans="1:30" x14ac:dyDescent="0.25">
      <c r="A9" s="1"/>
      <c r="B9" s="92" t="s">
        <v>85</v>
      </c>
      <c r="C9" s="93" t="s">
        <v>86</v>
      </c>
      <c r="D9" s="94" t="s">
        <v>87</v>
      </c>
      <c r="E9" s="161" t="s">
        <v>43</v>
      </c>
      <c r="F9" s="162"/>
      <c r="G9" s="163">
        <v>1</v>
      </c>
      <c r="H9" s="98"/>
      <c r="I9" s="98"/>
      <c r="J9" s="99" t="s">
        <v>90</v>
      </c>
      <c r="K9" s="99">
        <v>7</v>
      </c>
      <c r="L9" s="100"/>
      <c r="M9" s="99">
        <v>1</v>
      </c>
      <c r="N9" s="97"/>
      <c r="O9" s="98"/>
      <c r="P9" s="98">
        <v>1</v>
      </c>
      <c r="Q9" s="145" t="s">
        <v>126</v>
      </c>
      <c r="R9" s="145"/>
      <c r="S9" s="145" t="s">
        <v>117</v>
      </c>
      <c r="T9" s="145" t="s">
        <v>127</v>
      </c>
      <c r="U9" s="145" t="s">
        <v>119</v>
      </c>
      <c r="V9" s="101">
        <v>0.222</v>
      </c>
      <c r="W9" s="93" t="s">
        <v>88</v>
      </c>
      <c r="X9" s="102" t="s">
        <v>89</v>
      </c>
      <c r="Y9" s="86"/>
      <c r="Z9" s="86"/>
      <c r="AA9" s="86"/>
      <c r="AB9" s="86"/>
      <c r="AC9" s="86"/>
      <c r="AD9" s="86"/>
    </row>
    <row r="10" spans="1:30" x14ac:dyDescent="0.25">
      <c r="A10" s="8"/>
      <c r="B10" s="136"/>
      <c r="C10" s="137"/>
      <c r="D10" s="138"/>
      <c r="E10" s="139"/>
      <c r="F10" s="140"/>
      <c r="G10" s="137"/>
      <c r="H10" s="137"/>
      <c r="I10" s="137"/>
      <c r="J10" s="138"/>
      <c r="K10" s="138"/>
      <c r="L10" s="138"/>
      <c r="M10" s="137"/>
      <c r="N10" s="137"/>
      <c r="O10" s="137"/>
      <c r="P10" s="137"/>
      <c r="Q10" s="146"/>
      <c r="R10" s="146"/>
      <c r="S10" s="146"/>
      <c r="T10" s="147"/>
      <c r="U10" s="147"/>
      <c r="V10" s="140"/>
      <c r="W10" s="141"/>
      <c r="X10" s="142"/>
      <c r="Y10" s="86"/>
      <c r="Z10" s="86"/>
      <c r="AA10" s="86"/>
      <c r="AB10" s="86"/>
      <c r="AC10" s="86"/>
      <c r="AD10" s="86"/>
    </row>
    <row r="11" spans="1:30" x14ac:dyDescent="0.25">
      <c r="A11" s="8"/>
      <c r="B11" s="103"/>
      <c r="C11" s="41"/>
      <c r="D11" s="22"/>
      <c r="E11" s="104"/>
      <c r="F11" s="103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48"/>
      <c r="R11" s="148"/>
      <c r="S11" s="148"/>
      <c r="T11" s="149"/>
      <c r="U11" s="149"/>
      <c r="V11" s="103"/>
      <c r="W11" s="105"/>
      <c r="X11" s="41"/>
      <c r="Y11" s="86"/>
      <c r="Z11" s="86"/>
      <c r="AA11" s="86"/>
      <c r="AB11" s="86"/>
      <c r="AC11" s="86"/>
      <c r="AD11" s="86"/>
    </row>
    <row r="12" spans="1:30" x14ac:dyDescent="0.25">
      <c r="A12" s="8"/>
      <c r="B12" s="103"/>
      <c r="C12" s="41"/>
      <c r="D12" s="22"/>
      <c r="E12" s="104"/>
      <c r="F12" s="103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48"/>
      <c r="R12" s="148"/>
      <c r="S12" s="148"/>
      <c r="T12" s="149"/>
      <c r="U12" s="149"/>
      <c r="V12" s="103"/>
      <c r="W12" s="105"/>
      <c r="X12" s="41"/>
      <c r="Y12" s="86"/>
      <c r="Z12" s="86"/>
      <c r="AA12" s="86"/>
      <c r="AB12" s="86"/>
      <c r="AC12" s="86"/>
      <c r="AD12" s="86"/>
    </row>
    <row r="13" spans="1:30" x14ac:dyDescent="0.25">
      <c r="A13" s="8"/>
      <c r="B13" s="103"/>
      <c r="C13" s="41"/>
      <c r="D13" s="103"/>
      <c r="E13" s="106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48"/>
      <c r="R13" s="148"/>
      <c r="S13" s="148"/>
      <c r="T13" s="148"/>
      <c r="U13" s="148"/>
      <c r="V13" s="41"/>
      <c r="W13" s="103"/>
      <c r="X13" s="41"/>
      <c r="Y13" s="86"/>
      <c r="Z13" s="86"/>
      <c r="AA13" s="86"/>
      <c r="AB13" s="86"/>
      <c r="AC13" s="86"/>
      <c r="AD13" s="86"/>
    </row>
    <row r="14" spans="1:30" x14ac:dyDescent="0.25">
      <c r="A14" s="8"/>
      <c r="B14" s="103"/>
      <c r="C14" s="41"/>
      <c r="D14" s="103"/>
      <c r="E14" s="106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48"/>
      <c r="R14" s="148"/>
      <c r="S14" s="148"/>
      <c r="T14" s="148"/>
      <c r="U14" s="148"/>
      <c r="V14" s="41"/>
      <c r="W14" s="103"/>
      <c r="X14" s="41"/>
      <c r="Y14" s="86"/>
      <c r="Z14" s="86"/>
      <c r="AA14" s="86"/>
      <c r="AB14" s="86"/>
      <c r="AC14" s="86"/>
      <c r="AD14" s="86"/>
    </row>
    <row r="15" spans="1:30" x14ac:dyDescent="0.25">
      <c r="A15" s="8"/>
      <c r="B15" s="103"/>
      <c r="C15" s="41"/>
      <c r="D15" s="103"/>
      <c r="E15" s="106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48"/>
      <c r="R15" s="148"/>
      <c r="S15" s="148"/>
      <c r="T15" s="148"/>
      <c r="U15" s="148"/>
      <c r="V15" s="41"/>
      <c r="W15" s="103"/>
      <c r="X15" s="41"/>
      <c r="Y15" s="86"/>
      <c r="Z15" s="86"/>
      <c r="AA15" s="86"/>
      <c r="AB15" s="86"/>
      <c r="AC15" s="86"/>
      <c r="AD15" s="86"/>
    </row>
    <row r="16" spans="1:30" x14ac:dyDescent="0.25">
      <c r="A16" s="8"/>
      <c r="B16" s="103"/>
      <c r="C16" s="41"/>
      <c r="D16" s="103"/>
      <c r="E16" s="106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48"/>
      <c r="R16" s="148"/>
      <c r="S16" s="148"/>
      <c r="T16" s="148"/>
      <c r="U16" s="148"/>
      <c r="V16" s="41"/>
      <c r="W16" s="103"/>
      <c r="X16" s="41"/>
      <c r="Y16" s="86"/>
      <c r="Z16" s="86"/>
      <c r="AA16" s="86"/>
      <c r="AB16" s="86"/>
      <c r="AC16" s="86"/>
      <c r="AD16" s="86"/>
    </row>
    <row r="17" spans="1:30" x14ac:dyDescent="0.25">
      <c r="A17" s="8"/>
      <c r="B17" s="103"/>
      <c r="C17" s="41"/>
      <c r="D17" s="103"/>
      <c r="E17" s="106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48"/>
      <c r="R17" s="148"/>
      <c r="S17" s="148"/>
      <c r="T17" s="148"/>
      <c r="U17" s="148"/>
      <c r="V17" s="41"/>
      <c r="W17" s="103"/>
      <c r="X17" s="41"/>
      <c r="Y17" s="86"/>
      <c r="Z17" s="86"/>
      <c r="AA17" s="86"/>
      <c r="AB17" s="86"/>
      <c r="AC17" s="86"/>
      <c r="AD17" s="86"/>
    </row>
    <row r="18" spans="1:30" x14ac:dyDescent="0.25">
      <c r="A18" s="8"/>
      <c r="B18" s="103"/>
      <c r="C18" s="41"/>
      <c r="D18" s="103"/>
      <c r="E18" s="106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48"/>
      <c r="R18" s="148"/>
      <c r="S18" s="148"/>
      <c r="T18" s="148"/>
      <c r="U18" s="148"/>
      <c r="V18" s="41"/>
      <c r="W18" s="103"/>
      <c r="X18" s="41"/>
      <c r="Y18" s="86"/>
      <c r="Z18" s="86"/>
      <c r="AA18" s="86"/>
      <c r="AB18" s="86"/>
      <c r="AC18" s="86"/>
      <c r="AD18" s="86"/>
    </row>
    <row r="19" spans="1:30" x14ac:dyDescent="0.25">
      <c r="A19" s="8"/>
      <c r="B19" s="103"/>
      <c r="C19" s="41"/>
      <c r="D19" s="103"/>
      <c r="E19" s="106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48"/>
      <c r="R19" s="148"/>
      <c r="S19" s="148"/>
      <c r="T19" s="148"/>
      <c r="U19" s="148"/>
      <c r="V19" s="41"/>
      <c r="W19" s="103"/>
      <c r="X19" s="41"/>
      <c r="Y19" s="86"/>
      <c r="Z19" s="86"/>
      <c r="AA19" s="86"/>
      <c r="AB19" s="86"/>
      <c r="AC19" s="86"/>
      <c r="AD19" s="86"/>
    </row>
    <row r="20" spans="1:30" x14ac:dyDescent="0.25">
      <c r="A20" s="8"/>
      <c r="B20" s="103"/>
      <c r="C20" s="41"/>
      <c r="D20" s="103"/>
      <c r="E20" s="106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48"/>
      <c r="R20" s="148"/>
      <c r="S20" s="148"/>
      <c r="T20" s="148"/>
      <c r="U20" s="148"/>
      <c r="V20" s="41"/>
      <c r="W20" s="103"/>
      <c r="X20" s="41"/>
      <c r="Y20" s="86"/>
      <c r="Z20" s="86"/>
      <c r="AA20" s="86"/>
      <c r="AB20" s="86"/>
      <c r="AC20" s="86"/>
      <c r="AD20" s="86"/>
    </row>
    <row r="21" spans="1:30" x14ac:dyDescent="0.25">
      <c r="A21" s="8"/>
      <c r="B21" s="103"/>
      <c r="C21" s="41"/>
      <c r="D21" s="103"/>
      <c r="E21" s="106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48"/>
      <c r="R21" s="148"/>
      <c r="S21" s="148"/>
      <c r="T21" s="148"/>
      <c r="U21" s="148"/>
      <c r="V21" s="41"/>
      <c r="W21" s="103"/>
      <c r="X21" s="41"/>
      <c r="Y21" s="86"/>
      <c r="Z21" s="86"/>
      <c r="AA21" s="86"/>
      <c r="AB21" s="86"/>
      <c r="AC21" s="86"/>
      <c r="AD21" s="86"/>
    </row>
    <row r="22" spans="1:30" x14ac:dyDescent="0.25">
      <c r="A22" s="8"/>
      <c r="B22" s="103"/>
      <c r="C22" s="41"/>
      <c r="D22" s="103"/>
      <c r="E22" s="106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48"/>
      <c r="R22" s="148"/>
      <c r="S22" s="148"/>
      <c r="T22" s="148"/>
      <c r="U22" s="148"/>
      <c r="V22" s="41"/>
      <c r="W22" s="103"/>
      <c r="X22" s="41"/>
      <c r="Y22" s="86"/>
      <c r="Z22" s="86"/>
      <c r="AA22" s="86"/>
      <c r="AB22" s="86"/>
      <c r="AC22" s="86"/>
      <c r="AD22" s="86"/>
    </row>
    <row r="23" spans="1:30" x14ac:dyDescent="0.25">
      <c r="A23" s="8"/>
      <c r="B23" s="103"/>
      <c r="C23" s="41"/>
      <c r="D23" s="103"/>
      <c r="E23" s="106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48"/>
      <c r="R23" s="148"/>
      <c r="S23" s="148"/>
      <c r="T23" s="148"/>
      <c r="U23" s="148"/>
      <c r="V23" s="41"/>
      <c r="W23" s="103"/>
      <c r="X23" s="41"/>
      <c r="Y23" s="86"/>
      <c r="Z23" s="86"/>
      <c r="AA23" s="86"/>
      <c r="AB23" s="86"/>
      <c r="AC23" s="86"/>
      <c r="AD23" s="86"/>
    </row>
    <row r="24" spans="1:30" x14ac:dyDescent="0.25">
      <c r="A24" s="8"/>
      <c r="B24" s="103"/>
      <c r="C24" s="41"/>
      <c r="D24" s="103"/>
      <c r="E24" s="106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48"/>
      <c r="R24" s="148"/>
      <c r="S24" s="148"/>
      <c r="T24" s="148"/>
      <c r="U24" s="148"/>
      <c r="V24" s="41"/>
      <c r="W24" s="103"/>
      <c r="X24" s="41"/>
      <c r="Y24" s="86"/>
      <c r="Z24" s="86"/>
      <c r="AA24" s="86"/>
      <c r="AB24" s="86"/>
      <c r="AC24" s="86"/>
      <c r="AD24" s="86"/>
    </row>
    <row r="25" spans="1:30" x14ac:dyDescent="0.25">
      <c r="A25" s="8"/>
      <c r="B25" s="103"/>
      <c r="C25" s="41"/>
      <c r="D25" s="103"/>
      <c r="E25" s="106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48"/>
      <c r="R25" s="148"/>
      <c r="S25" s="148"/>
      <c r="T25" s="148"/>
      <c r="U25" s="148"/>
      <c r="V25" s="41"/>
      <c r="W25" s="103"/>
      <c r="X25" s="41"/>
      <c r="Y25" s="86"/>
      <c r="Z25" s="86"/>
      <c r="AA25" s="86"/>
      <c r="AB25" s="86"/>
      <c r="AC25" s="86"/>
      <c r="AD25" s="86"/>
    </row>
    <row r="26" spans="1:30" x14ac:dyDescent="0.25">
      <c r="A26" s="8"/>
      <c r="B26" s="103"/>
      <c r="C26" s="41"/>
      <c r="D26" s="103"/>
      <c r="E26" s="106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48"/>
      <c r="R26" s="148"/>
      <c r="S26" s="148"/>
      <c r="T26" s="148"/>
      <c r="U26" s="148"/>
      <c r="V26" s="41"/>
      <c r="W26" s="103"/>
      <c r="X26" s="41"/>
      <c r="Y26" s="86"/>
      <c r="Z26" s="86"/>
      <c r="AA26" s="86"/>
      <c r="AB26" s="86"/>
      <c r="AC26" s="86"/>
      <c r="AD26" s="86"/>
    </row>
    <row r="27" spans="1:30" x14ac:dyDescent="0.25">
      <c r="A27" s="8"/>
      <c r="B27" s="103"/>
      <c r="C27" s="41"/>
      <c r="D27" s="103"/>
      <c r="E27" s="106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48"/>
      <c r="R27" s="148"/>
      <c r="S27" s="148"/>
      <c r="T27" s="148"/>
      <c r="U27" s="148"/>
      <c r="V27" s="41"/>
      <c r="W27" s="103"/>
      <c r="X27" s="41"/>
      <c r="Y27" s="86"/>
      <c r="Z27" s="86"/>
      <c r="AA27" s="86"/>
      <c r="AB27" s="86"/>
      <c r="AC27" s="86"/>
      <c r="AD27" s="86"/>
    </row>
    <row r="28" spans="1:30" x14ac:dyDescent="0.25">
      <c r="A28" s="8"/>
      <c r="B28" s="103"/>
      <c r="C28" s="41"/>
      <c r="D28" s="103"/>
      <c r="E28" s="106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48"/>
      <c r="R28" s="148"/>
      <c r="S28" s="148"/>
      <c r="T28" s="148"/>
      <c r="U28" s="148"/>
      <c r="V28" s="41"/>
      <c r="W28" s="103"/>
      <c r="X28" s="41"/>
      <c r="Y28" s="86"/>
      <c r="Z28" s="86"/>
      <c r="AA28" s="86"/>
      <c r="AB28" s="86"/>
      <c r="AC28" s="86"/>
      <c r="AD28" s="86"/>
    </row>
    <row r="29" spans="1:30" x14ac:dyDescent="0.25">
      <c r="A29" s="8"/>
      <c r="B29" s="103"/>
      <c r="C29" s="41"/>
      <c r="D29" s="103"/>
      <c r="E29" s="106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48"/>
      <c r="R29" s="148"/>
      <c r="S29" s="148"/>
      <c r="T29" s="148"/>
      <c r="U29" s="148"/>
      <c r="V29" s="41"/>
      <c r="W29" s="103"/>
      <c r="X29" s="41"/>
      <c r="Y29" s="86"/>
      <c r="Z29" s="86"/>
      <c r="AA29" s="86"/>
      <c r="AB29" s="86"/>
      <c r="AC29" s="86"/>
      <c r="AD29" s="86"/>
    </row>
    <row r="30" spans="1:30" x14ac:dyDescent="0.25">
      <c r="A30" s="8"/>
      <c r="B30" s="103"/>
      <c r="C30" s="41"/>
      <c r="D30" s="103"/>
      <c r="E30" s="106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48"/>
      <c r="R30" s="148"/>
      <c r="S30" s="148"/>
      <c r="T30" s="148"/>
      <c r="U30" s="148"/>
      <c r="V30" s="41"/>
      <c r="W30" s="103"/>
      <c r="X30" s="41"/>
      <c r="Y30" s="86"/>
      <c r="Z30" s="86"/>
      <c r="AA30" s="86"/>
      <c r="AB30" s="86"/>
      <c r="AC30" s="86"/>
      <c r="AD30" s="86"/>
    </row>
    <row r="31" spans="1:30" x14ac:dyDescent="0.25">
      <c r="A31" s="8"/>
      <c r="B31" s="103"/>
      <c r="C31" s="41"/>
      <c r="D31" s="103"/>
      <c r="E31" s="106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48"/>
      <c r="R31" s="148"/>
      <c r="S31" s="148"/>
      <c r="T31" s="148"/>
      <c r="U31" s="148"/>
      <c r="V31" s="41"/>
      <c r="W31" s="103"/>
      <c r="X31" s="41"/>
      <c r="Y31" s="86"/>
      <c r="Z31" s="86"/>
      <c r="AA31" s="86"/>
      <c r="AB31" s="86"/>
      <c r="AC31" s="86"/>
      <c r="AD31" s="86"/>
    </row>
    <row r="32" spans="1:30" x14ac:dyDescent="0.25">
      <c r="A32" s="8"/>
      <c r="B32" s="103"/>
      <c r="C32" s="41"/>
      <c r="D32" s="103"/>
      <c r="E32" s="106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48"/>
      <c r="R32" s="148"/>
      <c r="S32" s="148"/>
      <c r="T32" s="148"/>
      <c r="U32" s="148"/>
      <c r="V32" s="41"/>
      <c r="W32" s="103"/>
      <c r="X32" s="41"/>
      <c r="Y32" s="86"/>
      <c r="Z32" s="86"/>
      <c r="AA32" s="86"/>
      <c r="AB32" s="86"/>
      <c r="AC32" s="86"/>
      <c r="AD32" s="86"/>
    </row>
    <row r="33" spans="1:30" x14ac:dyDescent="0.25">
      <c r="A33" s="8"/>
      <c r="B33" s="103"/>
      <c r="C33" s="41"/>
      <c r="D33" s="103"/>
      <c r="E33" s="106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48"/>
      <c r="R33" s="148"/>
      <c r="S33" s="148"/>
      <c r="T33" s="148"/>
      <c r="U33" s="148"/>
      <c r="V33" s="41"/>
      <c r="W33" s="103"/>
      <c r="X33" s="41"/>
      <c r="Y33" s="86"/>
      <c r="Z33" s="86"/>
      <c r="AA33" s="86"/>
      <c r="AB33" s="86"/>
      <c r="AC33" s="86"/>
      <c r="AD33" s="86"/>
    </row>
    <row r="34" spans="1:30" x14ac:dyDescent="0.25">
      <c r="A34" s="8"/>
      <c r="B34" s="103"/>
      <c r="C34" s="41"/>
      <c r="D34" s="103"/>
      <c r="E34" s="106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48"/>
      <c r="R34" s="148"/>
      <c r="S34" s="148"/>
      <c r="T34" s="148"/>
      <c r="U34" s="148"/>
      <c r="V34" s="41"/>
      <c r="W34" s="103"/>
      <c r="X34" s="41"/>
      <c r="Y34" s="86"/>
      <c r="Z34" s="86"/>
      <c r="AA34" s="86"/>
      <c r="AB34" s="86"/>
      <c r="AC34" s="86"/>
      <c r="AD34" s="86"/>
    </row>
    <row r="35" spans="1:30" x14ac:dyDescent="0.25">
      <c r="A35" s="8"/>
      <c r="B35" s="103"/>
      <c r="C35" s="41"/>
      <c r="D35" s="103"/>
      <c r="E35" s="106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48"/>
      <c r="R35" s="148"/>
      <c r="S35" s="148"/>
      <c r="T35" s="148"/>
      <c r="U35" s="148"/>
      <c r="V35" s="41"/>
      <c r="W35" s="103"/>
      <c r="X35" s="41"/>
      <c r="Y35" s="86"/>
      <c r="Z35" s="86"/>
      <c r="AA35" s="86"/>
      <c r="AB35" s="86"/>
      <c r="AC35" s="86"/>
      <c r="AD35" s="86"/>
    </row>
    <row r="36" spans="1:30" x14ac:dyDescent="0.25">
      <c r="A36" s="8"/>
      <c r="B36" s="103"/>
      <c r="C36" s="41"/>
      <c r="D36" s="103"/>
      <c r="E36" s="106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48"/>
      <c r="R36" s="148"/>
      <c r="S36" s="148"/>
      <c r="T36" s="148"/>
      <c r="U36" s="148"/>
      <c r="V36" s="41"/>
      <c r="W36" s="103"/>
      <c r="X36" s="41"/>
      <c r="Y36" s="86"/>
      <c r="Z36" s="86"/>
      <c r="AA36" s="86"/>
      <c r="AB36" s="86"/>
      <c r="AC36" s="86"/>
      <c r="AD36" s="86"/>
    </row>
    <row r="37" spans="1:30" x14ac:dyDescent="0.25">
      <c r="A37" s="8"/>
      <c r="B37" s="103"/>
      <c r="C37" s="41"/>
      <c r="D37" s="103"/>
      <c r="E37" s="106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48"/>
      <c r="R37" s="148"/>
      <c r="S37" s="148"/>
      <c r="T37" s="148"/>
      <c r="U37" s="148"/>
      <c r="V37" s="41"/>
      <c r="W37" s="103"/>
      <c r="X37" s="41"/>
      <c r="Y37" s="86"/>
      <c r="Z37" s="86"/>
      <c r="AA37" s="86"/>
      <c r="AB37" s="86"/>
      <c r="AC37" s="86"/>
      <c r="AD37" s="86"/>
    </row>
    <row r="38" spans="1:30" x14ac:dyDescent="0.25">
      <c r="A38" s="8"/>
      <c r="B38" s="103"/>
      <c r="C38" s="41"/>
      <c r="D38" s="103"/>
      <c r="E38" s="106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48"/>
      <c r="R38" s="148"/>
      <c r="S38" s="148"/>
      <c r="T38" s="148"/>
      <c r="U38" s="148"/>
      <c r="V38" s="41"/>
      <c r="W38" s="103"/>
      <c r="X38" s="41"/>
      <c r="Y38" s="86"/>
      <c r="Z38" s="86"/>
      <c r="AA38" s="86"/>
      <c r="AB38" s="86"/>
      <c r="AC38" s="86"/>
      <c r="AD38" s="86"/>
    </row>
    <row r="39" spans="1:30" x14ac:dyDescent="0.25">
      <c r="A39" s="8"/>
      <c r="B39" s="103"/>
      <c r="C39" s="41"/>
      <c r="D39" s="103"/>
      <c r="E39" s="106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48"/>
      <c r="R39" s="148"/>
      <c r="S39" s="148"/>
      <c r="T39" s="148"/>
      <c r="U39" s="148"/>
      <c r="V39" s="41"/>
      <c r="W39" s="103"/>
      <c r="X39" s="41"/>
      <c r="Y39" s="86"/>
      <c r="Z39" s="86"/>
      <c r="AA39" s="86"/>
      <c r="AB39" s="86"/>
      <c r="AC39" s="86"/>
      <c r="AD39" s="86"/>
    </row>
    <row r="40" spans="1:30" x14ac:dyDescent="0.25">
      <c r="A40" s="8"/>
      <c r="B40" s="103"/>
      <c r="C40" s="41"/>
      <c r="D40" s="103"/>
      <c r="E40" s="106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48"/>
      <c r="R40" s="148"/>
      <c r="S40" s="148"/>
      <c r="T40" s="148"/>
      <c r="U40" s="148"/>
      <c r="V40" s="41"/>
      <c r="W40" s="103"/>
      <c r="X40" s="41"/>
      <c r="Y40" s="86"/>
      <c r="Z40" s="86"/>
      <c r="AA40" s="86"/>
      <c r="AB40" s="86"/>
      <c r="AC40" s="86"/>
      <c r="AD40" s="86"/>
    </row>
    <row r="41" spans="1:30" x14ac:dyDescent="0.25">
      <c r="A41" s="8"/>
      <c r="B41" s="103"/>
      <c r="C41" s="41"/>
      <c r="D41" s="103"/>
      <c r="E41" s="106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48"/>
      <c r="R41" s="148"/>
      <c r="S41" s="148"/>
      <c r="T41" s="148"/>
      <c r="U41" s="148"/>
      <c r="V41" s="41"/>
      <c r="W41" s="103"/>
      <c r="X41" s="41"/>
      <c r="Y41" s="86"/>
      <c r="Z41" s="86"/>
      <c r="AA41" s="86"/>
      <c r="AB41" s="86"/>
      <c r="AC41" s="86"/>
      <c r="AD41" s="86"/>
    </row>
    <row r="42" spans="1:30" x14ac:dyDescent="0.25">
      <c r="A42" s="8"/>
      <c r="B42" s="103"/>
      <c r="C42" s="41"/>
      <c r="D42" s="103"/>
      <c r="E42" s="106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48"/>
      <c r="R42" s="148"/>
      <c r="S42" s="148"/>
      <c r="T42" s="148"/>
      <c r="U42" s="148"/>
      <c r="V42" s="41"/>
      <c r="W42" s="103"/>
      <c r="X42" s="41"/>
      <c r="Y42" s="86"/>
      <c r="Z42" s="86"/>
      <c r="AA42" s="86"/>
      <c r="AB42" s="86"/>
      <c r="AC42" s="86"/>
      <c r="AD42" s="86"/>
    </row>
    <row r="43" spans="1:30" x14ac:dyDescent="0.25">
      <c r="A43" s="8"/>
      <c r="B43" s="103"/>
      <c r="C43" s="41"/>
      <c r="D43" s="103"/>
      <c r="E43" s="103"/>
      <c r="F43" s="22"/>
      <c r="G43" s="41"/>
      <c r="H43" s="45"/>
      <c r="I43" s="41"/>
      <c r="J43" s="22"/>
      <c r="K43" s="22"/>
      <c r="L43" s="22"/>
      <c r="M43" s="22"/>
      <c r="N43" s="77"/>
      <c r="O43" s="77"/>
      <c r="P43" s="22"/>
      <c r="Q43" s="150"/>
      <c r="R43" s="150"/>
      <c r="S43" s="150"/>
      <c r="T43" s="150"/>
      <c r="U43" s="150"/>
      <c r="V43" s="22"/>
      <c r="W43" s="103"/>
      <c r="X43" s="22"/>
      <c r="Y43" s="86"/>
      <c r="Z43" s="86"/>
      <c r="AA43" s="86"/>
      <c r="AB43" s="86"/>
      <c r="AC43" s="86"/>
      <c r="AD43" s="86"/>
    </row>
    <row r="44" spans="1:30" x14ac:dyDescent="0.25">
      <c r="A44" s="8"/>
      <c r="B44" s="103"/>
      <c r="C44" s="41"/>
      <c r="D44" s="103"/>
      <c r="E44" s="103"/>
      <c r="F44" s="22"/>
      <c r="G44" s="41"/>
      <c r="H44" s="45"/>
      <c r="I44" s="41"/>
      <c r="J44" s="22"/>
      <c r="K44" s="22"/>
      <c r="L44" s="22"/>
      <c r="M44" s="22"/>
      <c r="N44" s="77"/>
      <c r="O44" s="77"/>
      <c r="P44" s="22"/>
      <c r="Q44" s="150"/>
      <c r="R44" s="150"/>
      <c r="S44" s="150"/>
      <c r="T44" s="150"/>
      <c r="U44" s="150"/>
      <c r="V44" s="22"/>
      <c r="W44" s="103"/>
      <c r="X44" s="22"/>
      <c r="Y44" s="86"/>
      <c r="Z44" s="86"/>
      <c r="AA44" s="86"/>
      <c r="AB44" s="86"/>
      <c r="AC44" s="86"/>
      <c r="AD44" s="86"/>
    </row>
    <row r="45" spans="1:30" x14ac:dyDescent="0.25">
      <c r="A45" s="8"/>
      <c r="B45" s="103"/>
      <c r="C45" s="41"/>
      <c r="D45" s="103"/>
      <c r="E45" s="103"/>
      <c r="F45" s="22"/>
      <c r="G45" s="41"/>
      <c r="H45" s="45"/>
      <c r="I45" s="41"/>
      <c r="J45" s="22"/>
      <c r="K45" s="22"/>
      <c r="L45" s="22"/>
      <c r="M45" s="22"/>
      <c r="N45" s="77"/>
      <c r="O45" s="77"/>
      <c r="P45" s="22"/>
      <c r="Q45" s="150"/>
      <c r="R45" s="150"/>
      <c r="S45" s="150"/>
      <c r="T45" s="150"/>
      <c r="U45" s="150"/>
      <c r="V45" s="22"/>
      <c r="W45" s="103"/>
      <c r="X45" s="22"/>
      <c r="Y45" s="86"/>
      <c r="Z45" s="86"/>
      <c r="AA45" s="86"/>
      <c r="AB45" s="86"/>
      <c r="AC45" s="86"/>
      <c r="AD45" s="86"/>
    </row>
    <row r="46" spans="1:30" x14ac:dyDescent="0.25">
      <c r="A46" s="8"/>
      <c r="B46" s="103"/>
      <c r="C46" s="41"/>
      <c r="D46" s="103"/>
      <c r="E46" s="103"/>
      <c r="F46" s="22"/>
      <c r="G46" s="41"/>
      <c r="H46" s="45"/>
      <c r="I46" s="41"/>
      <c r="J46" s="22"/>
      <c r="K46" s="22"/>
      <c r="L46" s="22"/>
      <c r="M46" s="22"/>
      <c r="N46" s="77"/>
      <c r="O46" s="77"/>
      <c r="P46" s="22"/>
      <c r="Q46" s="150"/>
      <c r="R46" s="150"/>
      <c r="S46" s="150"/>
      <c r="T46" s="150"/>
      <c r="U46" s="150"/>
      <c r="V46" s="22"/>
      <c r="W46" s="103"/>
      <c r="X46" s="22"/>
      <c r="Y46" s="86"/>
      <c r="Z46" s="86"/>
      <c r="AA46" s="86"/>
      <c r="AB46" s="86"/>
      <c r="AC46" s="86"/>
      <c r="AD46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2018-11-16T07:30:23Z</dcterms:modified>
</cp:coreProperties>
</file>