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3" i="1" l="1"/>
  <c r="AE16" i="1" l="1"/>
  <c r="AD16" i="1"/>
  <c r="AC16" i="1"/>
  <c r="AB16" i="1"/>
  <c r="AA16" i="1"/>
  <c r="Z16" i="1"/>
  <c r="Y16" i="1"/>
  <c r="I22" i="1" s="1"/>
  <c r="O22" i="1" s="1"/>
  <c r="X16" i="1"/>
  <c r="H22" i="1" s="1"/>
  <c r="W16" i="1"/>
  <c r="V16" i="1"/>
  <c r="F22" i="1" s="1"/>
  <c r="U16" i="1"/>
  <c r="E22" i="1" s="1"/>
  <c r="M22" i="1" s="1"/>
  <c r="T16" i="1"/>
  <c r="I21" i="1" s="1"/>
  <c r="N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I20" i="1" s="1"/>
  <c r="H16" i="1"/>
  <c r="H20" i="1" s="1"/>
  <c r="G16" i="1"/>
  <c r="G20" i="1" s="1"/>
  <c r="F16" i="1"/>
  <c r="E16" i="1"/>
  <c r="E20" i="1" s="1"/>
  <c r="O10" i="1"/>
  <c r="O9" i="1"/>
  <c r="O6" i="1"/>
  <c r="O16" i="1" s="1"/>
  <c r="O11" i="1"/>
  <c r="G22" i="1"/>
  <c r="F20" i="1"/>
  <c r="K22" i="1" l="1"/>
  <c r="L21" i="1"/>
  <c r="D17" i="1"/>
  <c r="F23" i="1"/>
  <c r="G23" i="1"/>
  <c r="L22" i="1"/>
  <c r="K21" i="1"/>
  <c r="E23" i="1"/>
  <c r="K20" i="1"/>
  <c r="M20" i="1"/>
  <c r="I23" i="1"/>
  <c r="M21" i="1"/>
  <c r="O20" i="1"/>
  <c r="N16" i="1"/>
  <c r="N20" i="1" s="1"/>
  <c r="L20" i="1"/>
  <c r="H23" i="1"/>
  <c r="L23" i="1" s="1"/>
  <c r="O23" i="1" l="1"/>
  <c r="N23" i="1" s="1"/>
  <c r="K23" i="1"/>
  <c r="M23" i="1"/>
</calcChain>
</file>

<file path=xl/sharedStrings.xml><?xml version="1.0" encoding="utf-8"?>
<sst xmlns="http://schemas.openxmlformats.org/spreadsheetml/2006/main" count="155" uniqueCount="101">
  <si>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</si>
  <si>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</si>
  <si>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</si>
  <si>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</si>
  <si>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</si>
  <si>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</si>
  <si>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</si>
  <si>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</si>
  <si>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</si>
  <si>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</si>
  <si>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</si>
  <si>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</si>
  <si>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</si>
  <si>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</si>
  <si>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</si>
  <si>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</si>
  <si>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</si>
  <si>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</si>
  <si>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</si>
  <si>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</si>
  <si>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</si>
  <si>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</si>
  <si>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</si>
  <si>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</si>
  <si>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</si>
  <si>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</si>
  <si>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</si>
  <si>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</si>
  <si>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</si>
  <si>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</si>
  <si>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</si>
  <si>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</si>
  <si>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</si>
  <si>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</si>
  <si>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11.</t>
  </si>
  <si>
    <t>ykköspesis</t>
  </si>
  <si>
    <t>alemmat pudotuspelit</t>
  </si>
  <si>
    <t>Ottelu</t>
  </si>
  <si>
    <t>1.  ottelu</t>
  </si>
  <si>
    <t>Lyöty juoksu</t>
  </si>
  <si>
    <t>Tuotu juoksu</t>
  </si>
  <si>
    <t>Kunnari</t>
  </si>
  <si>
    <t>10.</t>
  </si>
  <si>
    <t>play off</t>
  </si>
  <si>
    <t>8.</t>
  </si>
  <si>
    <t>2.  ottelu</t>
  </si>
  <si>
    <t>K - %</t>
  </si>
  <si>
    <t>SiiPe</t>
  </si>
  <si>
    <t>Anne Tolonen</t>
  </si>
  <si>
    <t>SoJy</t>
  </si>
  <si>
    <t>KPK</t>
  </si>
  <si>
    <t>08.06. 2006  SoJy - Kirittäret  0-2  (3-6, 0-7)</t>
  </si>
  <si>
    <t>11.06. 2006  SoJy - Pesäkarhut  0-2  (0-4, 3-15)</t>
  </si>
  <si>
    <t>suomensarja</t>
  </si>
  <si>
    <t>Räpsä</t>
  </si>
  <si>
    <t>SiiPe = Siilinjärven Pesis  (1987)</t>
  </si>
  <si>
    <t>Seurat</t>
  </si>
  <si>
    <t>SoJy = Sotkamon Jymy  1909)</t>
  </si>
  <si>
    <t>KPK = Kajaanin Pallokerho  (1933),  kasvattajaseura</t>
  </si>
  <si>
    <t xml:space="preserve">  17 v   1 kk 28 pv</t>
  </si>
  <si>
    <t xml:space="preserve">  17 v   2 kk   0 pv</t>
  </si>
  <si>
    <t>11.4.1989   Kajaani</t>
  </si>
  <si>
    <t>Räpsä*</t>
  </si>
  <si>
    <t>9.</t>
  </si>
  <si>
    <t>Räpsä* = Mansen Räpsä</t>
  </si>
  <si>
    <t>7.</t>
  </si>
  <si>
    <t>Räpsä = Hämeenkyrön Räpsä  (1981)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</si>
  <si>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</si>
  <si>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</si>
  <si>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</si>
  <si>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</si>
  <si>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</si>
  <si>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</si>
  <si>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</si>
  <si>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</si>
  <si>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</si>
  <si>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</si>
  <si>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</si>
  <si>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</si>
  <si>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</si>
  <si>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</si>
  <si>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2007  Kouvola</t>
  </si>
  <si>
    <t>Itä</t>
  </si>
  <si>
    <t>2v</t>
  </si>
  <si>
    <t>II p</t>
  </si>
  <si>
    <t>Jari Koski</t>
  </si>
  <si>
    <t>2170</t>
  </si>
  <si>
    <t>29.06. 2008  Raahe</t>
  </si>
  <si>
    <t>jok</t>
  </si>
  <si>
    <t>Pentti Määttä</t>
  </si>
  <si>
    <t xml:space="preserve">  0-1  (3-7, 5-5)</t>
  </si>
  <si>
    <t>4/6</t>
  </si>
  <si>
    <t>0/1</t>
  </si>
  <si>
    <t>3/3</t>
  </si>
  <si>
    <t>1/1</t>
  </si>
  <si>
    <t xml:space="preserve">  2-0  (4-3, 5-3)</t>
  </si>
  <si>
    <t>3/4</t>
  </si>
  <si>
    <t>2/2</t>
  </si>
  <si>
    <t>1/2</t>
  </si>
  <si>
    <t>7/10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</si>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</sst>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5" fillId="4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165" fontId="2" fillId="3" borderId="13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49" fontId="2" fillId="10" borderId="3" xfId="0" applyNumberFormat="1" applyFont="1" applyFill="1" applyBorder="1" applyAlignment="1">
      <alignment horizontal="center"/>
    </xf>
    <xf numFmtId="14" fontId="2" fillId="10" borderId="1" xfId="0" applyNumberFormat="1" applyFont="1" applyFill="1" applyBorder="1" applyAlignment="1">
      <alignment horizontal="left"/>
    </xf>
    <xf numFmtId="165" fontId="2" fillId="10" borderId="8" xfId="1" applyNumberFormat="1" applyFont="1" applyFill="1" applyBorder="1" applyAlignment="1"/>
    <xf numFmtId="0" fontId="2" fillId="10" borderId="13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9.14062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42578125" style="86" customWidth="1"/>
    <col min="16" max="23" width="5.7109375" style="8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61</v>
      </c>
      <c r="F1" s="5"/>
      <c r="G1" s="6"/>
      <c r="H1" s="3"/>
      <c r="I1" s="5"/>
      <c r="J1" s="5"/>
      <c r="K1" s="5"/>
      <c r="L1" s="3"/>
      <c r="M1" s="7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2005</v>
      </c>
      <c r="C4" s="88"/>
      <c r="D4" s="89" t="s">
        <v>50</v>
      </c>
      <c r="E4" s="87"/>
      <c r="F4" s="90" t="s">
        <v>53</v>
      </c>
      <c r="G4" s="87"/>
      <c r="H4" s="87"/>
      <c r="I4" s="87"/>
      <c r="J4" s="87"/>
      <c r="K4" s="87"/>
      <c r="L4" s="87"/>
      <c r="M4" s="87"/>
      <c r="N4" s="91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7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2006</v>
      </c>
      <c r="C5" s="88"/>
      <c r="D5" s="89" t="s">
        <v>50</v>
      </c>
      <c r="E5" s="87"/>
      <c r="F5" s="90" t="s">
        <v>53</v>
      </c>
      <c r="G5" s="87"/>
      <c r="H5" s="87"/>
      <c r="I5" s="87"/>
      <c r="J5" s="87"/>
      <c r="K5" s="87"/>
      <c r="L5" s="87"/>
      <c r="M5" s="87"/>
      <c r="N5" s="91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7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2006</v>
      </c>
      <c r="C6" s="27" t="s">
        <v>42</v>
      </c>
      <c r="D6" s="28" t="s">
        <v>49</v>
      </c>
      <c r="E6" s="27">
        <v>4</v>
      </c>
      <c r="F6" s="27">
        <v>1</v>
      </c>
      <c r="G6" s="27">
        <v>0</v>
      </c>
      <c r="H6" s="27">
        <v>1</v>
      </c>
      <c r="I6" s="27">
        <v>8</v>
      </c>
      <c r="J6" s="27">
        <v>5</v>
      </c>
      <c r="K6" s="27">
        <v>1</v>
      </c>
      <c r="L6" s="27">
        <v>1</v>
      </c>
      <c r="M6" s="27">
        <v>1</v>
      </c>
      <c r="N6" s="29">
        <v>0.47049999999999997</v>
      </c>
      <c r="O6" s="25">
        <f>PRODUCT(I6/N6)</f>
        <v>17.003188097768334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31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2">
        <v>2007</v>
      </c>
      <c r="C7" s="32"/>
      <c r="D7" s="33" t="s">
        <v>50</v>
      </c>
      <c r="E7" s="32"/>
      <c r="F7" s="34" t="s">
        <v>35</v>
      </c>
      <c r="G7" s="35"/>
      <c r="H7" s="36"/>
      <c r="I7" s="32"/>
      <c r="J7" s="32"/>
      <c r="K7" s="32"/>
      <c r="L7" s="32"/>
      <c r="M7" s="32"/>
      <c r="N7" s="37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31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2">
        <v>2008</v>
      </c>
      <c r="C8" s="32"/>
      <c r="D8" s="33" t="s">
        <v>50</v>
      </c>
      <c r="E8" s="32"/>
      <c r="F8" s="34" t="s">
        <v>35</v>
      </c>
      <c r="G8" s="35"/>
      <c r="H8" s="36"/>
      <c r="I8" s="32"/>
      <c r="J8" s="32"/>
      <c r="K8" s="32"/>
      <c r="L8" s="32"/>
      <c r="M8" s="32"/>
      <c r="N8" s="37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38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2009</v>
      </c>
      <c r="C9" s="27" t="s">
        <v>34</v>
      </c>
      <c r="D9" s="28" t="s">
        <v>47</v>
      </c>
      <c r="E9" s="27">
        <v>23</v>
      </c>
      <c r="F9" s="27">
        <v>1</v>
      </c>
      <c r="G9" s="27">
        <v>2</v>
      </c>
      <c r="H9" s="27">
        <v>11</v>
      </c>
      <c r="I9" s="27">
        <v>76</v>
      </c>
      <c r="J9" s="27">
        <v>58</v>
      </c>
      <c r="K9" s="27">
        <v>9</v>
      </c>
      <c r="L9" s="27">
        <v>6</v>
      </c>
      <c r="M9" s="27">
        <v>3</v>
      </c>
      <c r="N9" s="29">
        <v>0.47789999999999999</v>
      </c>
      <c r="O9" s="25">
        <f>PRODUCT(I9/N9)</f>
        <v>159.02908558275792</v>
      </c>
      <c r="P9" s="27"/>
      <c r="Q9" s="27"/>
      <c r="R9" s="27"/>
      <c r="S9" s="27"/>
      <c r="T9" s="27"/>
      <c r="U9" s="30">
        <v>5</v>
      </c>
      <c r="V9" s="30">
        <v>0</v>
      </c>
      <c r="W9" s="30">
        <v>0</v>
      </c>
      <c r="X9" s="30">
        <v>5</v>
      </c>
      <c r="Y9" s="30">
        <v>15</v>
      </c>
      <c r="Z9" s="27"/>
      <c r="AA9" s="27"/>
      <c r="AB9" s="38"/>
      <c r="AC9" s="27"/>
      <c r="AD9" s="27"/>
      <c r="AE9" s="27"/>
      <c r="AF9" s="39" t="s">
        <v>36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44</v>
      </c>
      <c r="D10" s="28" t="s">
        <v>47</v>
      </c>
      <c r="E10" s="27">
        <v>24</v>
      </c>
      <c r="F10" s="27">
        <v>0</v>
      </c>
      <c r="G10" s="27">
        <v>6</v>
      </c>
      <c r="H10" s="27">
        <v>10</v>
      </c>
      <c r="I10" s="27">
        <v>52</v>
      </c>
      <c r="J10" s="27">
        <v>23</v>
      </c>
      <c r="K10" s="27">
        <v>12</v>
      </c>
      <c r="L10" s="27">
        <v>11</v>
      </c>
      <c r="M10" s="27">
        <v>6</v>
      </c>
      <c r="N10" s="29">
        <v>0.34660000000000002</v>
      </c>
      <c r="O10" s="25">
        <f>PRODUCT(I10/N10)</f>
        <v>150.02885170225042</v>
      </c>
      <c r="P10" s="27">
        <v>3</v>
      </c>
      <c r="Q10" s="27">
        <v>0</v>
      </c>
      <c r="R10" s="27">
        <v>0</v>
      </c>
      <c r="S10" s="27">
        <v>0</v>
      </c>
      <c r="T10" s="27">
        <v>7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2011</v>
      </c>
      <c r="C11" s="27" t="s">
        <v>42</v>
      </c>
      <c r="D11" s="28" t="s">
        <v>47</v>
      </c>
      <c r="E11" s="27">
        <v>22</v>
      </c>
      <c r="F11" s="27">
        <v>2</v>
      </c>
      <c r="G11" s="27">
        <v>8</v>
      </c>
      <c r="H11" s="27">
        <v>14</v>
      </c>
      <c r="I11" s="27">
        <v>69</v>
      </c>
      <c r="J11" s="27">
        <v>29</v>
      </c>
      <c r="K11" s="27">
        <v>16</v>
      </c>
      <c r="L11" s="27">
        <v>14</v>
      </c>
      <c r="M11" s="27">
        <v>10</v>
      </c>
      <c r="N11" s="29">
        <v>0.51500000000000001</v>
      </c>
      <c r="O11" s="25">
        <f>PRODUCT(I11/N11)</f>
        <v>133.98058252427185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38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2">
        <v>2012</v>
      </c>
      <c r="C12" s="32"/>
      <c r="D12" s="33" t="s">
        <v>54</v>
      </c>
      <c r="E12" s="32"/>
      <c r="F12" s="34" t="s">
        <v>35</v>
      </c>
      <c r="G12" s="35"/>
      <c r="H12" s="36"/>
      <c r="I12" s="32"/>
      <c r="J12" s="32"/>
      <c r="K12" s="32"/>
      <c r="L12" s="32"/>
      <c r="M12" s="32"/>
      <c r="N12" s="37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38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2013</v>
      </c>
      <c r="C13" s="27" t="s">
        <v>63</v>
      </c>
      <c r="D13" s="28" t="s">
        <v>62</v>
      </c>
      <c r="E13" s="27">
        <v>23</v>
      </c>
      <c r="F13" s="27">
        <v>2</v>
      </c>
      <c r="G13" s="27">
        <v>4</v>
      </c>
      <c r="H13" s="51">
        <v>23</v>
      </c>
      <c r="I13" s="27">
        <v>102</v>
      </c>
      <c r="J13" s="27">
        <v>26</v>
      </c>
      <c r="K13" s="27">
        <v>59</v>
      </c>
      <c r="L13" s="27">
        <v>11</v>
      </c>
      <c r="M13" s="27">
        <v>6</v>
      </c>
      <c r="N13" s="29">
        <v>0.56000000000000005</v>
      </c>
      <c r="O13" s="25">
        <f>PRODUCT(I13/N13)</f>
        <v>182.14285714285714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38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2014</v>
      </c>
      <c r="C14" s="27" t="s">
        <v>65</v>
      </c>
      <c r="D14" s="28" t="s">
        <v>62</v>
      </c>
      <c r="E14" s="27">
        <v>24</v>
      </c>
      <c r="F14" s="27">
        <v>0</v>
      </c>
      <c r="G14" s="27">
        <v>8</v>
      </c>
      <c r="H14" s="51">
        <v>15</v>
      </c>
      <c r="I14" s="27">
        <v>77</v>
      </c>
      <c r="J14" s="27">
        <v>36</v>
      </c>
      <c r="K14" s="27">
        <v>23</v>
      </c>
      <c r="L14" s="27">
        <v>10</v>
      </c>
      <c r="M14" s="27">
        <v>8</v>
      </c>
      <c r="N14" s="92">
        <v>0.50700000000000001</v>
      </c>
      <c r="O14" s="25">
        <f>PRODUCT(I14/N14)</f>
        <v>151.87376725838263</v>
      </c>
      <c r="P14" s="93">
        <v>3</v>
      </c>
      <c r="Q14" s="27">
        <v>0</v>
      </c>
      <c r="R14" s="27">
        <v>1</v>
      </c>
      <c r="S14" s="27">
        <v>0</v>
      </c>
      <c r="T14" s="27">
        <v>4</v>
      </c>
      <c r="U14" s="30"/>
      <c r="V14" s="30"/>
      <c r="W14" s="30"/>
      <c r="X14" s="30"/>
      <c r="Y14" s="30"/>
      <c r="Z14" s="27"/>
      <c r="AA14" s="27"/>
      <c r="AB14" s="38"/>
      <c r="AC14" s="27"/>
      <c r="AD14" s="27"/>
      <c r="AE14" s="27"/>
      <c r="AF14" s="14" t="s">
        <v>43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2015</v>
      </c>
      <c r="C15" s="27" t="s">
        <v>65</v>
      </c>
      <c r="D15" s="28" t="s">
        <v>62</v>
      </c>
      <c r="E15" s="27">
        <v>24</v>
      </c>
      <c r="F15" s="27">
        <v>2</v>
      </c>
      <c r="G15" s="27">
        <v>2</v>
      </c>
      <c r="H15" s="27">
        <v>18</v>
      </c>
      <c r="I15" s="27">
        <v>80</v>
      </c>
      <c r="J15" s="27">
        <v>36</v>
      </c>
      <c r="K15" s="27">
        <v>33</v>
      </c>
      <c r="L15" s="27">
        <v>7</v>
      </c>
      <c r="M15" s="27">
        <v>4</v>
      </c>
      <c r="N15" s="29">
        <v>0.48780000000000001</v>
      </c>
      <c r="O15" s="95">
        <v>164</v>
      </c>
      <c r="P15" s="93">
        <v>4</v>
      </c>
      <c r="Q15" s="27">
        <v>1</v>
      </c>
      <c r="R15" s="27">
        <v>0</v>
      </c>
      <c r="S15" s="27">
        <v>1</v>
      </c>
      <c r="T15" s="27">
        <v>12</v>
      </c>
      <c r="U15" s="30"/>
      <c r="V15" s="30"/>
      <c r="W15" s="30"/>
      <c r="X15" s="30"/>
      <c r="Y15" s="30"/>
      <c r="Z15" s="27"/>
      <c r="AA15" s="27"/>
      <c r="AB15" s="38"/>
      <c r="AC15" s="27"/>
      <c r="AD15" s="27"/>
      <c r="AE15" s="27"/>
      <c r="AF15" s="14" t="s">
        <v>43</v>
      </c>
      <c r="AG15" s="24"/>
      <c r="AH15" s="9"/>
      <c r="AI15" s="9"/>
      <c r="AJ15" s="9"/>
      <c r="AK15" s="9"/>
      <c r="AL15" s="9"/>
    </row>
    <row r="16" spans="1:38" s="10" customFormat="1" ht="15" customHeight="1" x14ac:dyDescent="0.2">
      <c r="A16" s="1"/>
      <c r="B16" s="17" t="s">
        <v>9</v>
      </c>
      <c r="C16" s="18"/>
      <c r="D16" s="16"/>
      <c r="E16" s="19">
        <f>SUM(E6:E15)</f>
        <v>144</v>
      </c>
      <c r="F16" s="19">
        <f t="shared" ref="F16:O16" si="0">SUM(F6:F15)</f>
        <v>8</v>
      </c>
      <c r="G16" s="19">
        <f t="shared" si="0"/>
        <v>30</v>
      </c>
      <c r="H16" s="19">
        <f t="shared" si="0"/>
        <v>92</v>
      </c>
      <c r="I16" s="19">
        <f t="shared" si="0"/>
        <v>464</v>
      </c>
      <c r="J16" s="19">
        <f t="shared" si="0"/>
        <v>213</v>
      </c>
      <c r="K16" s="19">
        <f t="shared" si="0"/>
        <v>153</v>
      </c>
      <c r="L16" s="19">
        <f t="shared" si="0"/>
        <v>60</v>
      </c>
      <c r="M16" s="18">
        <f t="shared" si="0"/>
        <v>38</v>
      </c>
      <c r="N16" s="40">
        <f>PRODUCT(I16/O16)</f>
        <v>0.48431289030394026</v>
      </c>
      <c r="O16" s="94">
        <f t="shared" si="0"/>
        <v>958.0583323082883</v>
      </c>
      <c r="P16" s="19">
        <f t="shared" ref="P16:AE16" si="1">SUM(P6:P15)</f>
        <v>10</v>
      </c>
      <c r="Q16" s="16">
        <f t="shared" si="1"/>
        <v>1</v>
      </c>
      <c r="R16" s="19">
        <f t="shared" si="1"/>
        <v>1</v>
      </c>
      <c r="S16" s="19">
        <f t="shared" si="1"/>
        <v>1</v>
      </c>
      <c r="T16" s="19">
        <f t="shared" si="1"/>
        <v>23</v>
      </c>
      <c r="U16" s="19">
        <f t="shared" si="1"/>
        <v>5</v>
      </c>
      <c r="V16" s="19">
        <f t="shared" si="1"/>
        <v>0</v>
      </c>
      <c r="W16" s="19">
        <f t="shared" si="1"/>
        <v>0</v>
      </c>
      <c r="X16" s="19">
        <f t="shared" si="1"/>
        <v>5</v>
      </c>
      <c r="Y16" s="19">
        <f t="shared" si="1"/>
        <v>15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41"/>
      <c r="D17" s="42">
        <f>SUM(F16:H16)+((I16-F16-G16)/3)+(E16/3)+(Z16*25)+(AA16*25)+(AB16*10)+(AC16*25)+(AD16*20)+(AE16*15)</f>
        <v>320</v>
      </c>
      <c r="E17" s="1"/>
      <c r="F17" s="1"/>
      <c r="G17" s="1"/>
      <c r="H17" s="1"/>
      <c r="I17" s="1"/>
      <c r="J17" s="1"/>
      <c r="K17" s="1"/>
      <c r="L17" s="1"/>
      <c r="M17" s="1"/>
      <c r="N17" s="4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4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3"/>
      <c r="O18" s="45"/>
      <c r="P18" s="1"/>
      <c r="Q18" s="46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47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8"/>
      <c r="D19" s="48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40" t="s">
        <v>46</v>
      </c>
      <c r="O19" s="25"/>
      <c r="P19" s="49" t="s">
        <v>33</v>
      </c>
      <c r="Q19" s="13"/>
      <c r="R19" s="13"/>
      <c r="S19" s="13"/>
      <c r="T19" s="50"/>
      <c r="U19" s="50"/>
      <c r="V19" s="50"/>
      <c r="W19" s="50"/>
      <c r="X19" s="50"/>
      <c r="Y19" s="13"/>
      <c r="Z19" s="13"/>
      <c r="AA19" s="13"/>
      <c r="AB19" s="13"/>
      <c r="AC19" s="13"/>
      <c r="AD19" s="13"/>
      <c r="AE19" s="13"/>
      <c r="AF19" s="5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9" t="s">
        <v>17</v>
      </c>
      <c r="C20" s="13"/>
      <c r="D20" s="52"/>
      <c r="E20" s="27">
        <f>PRODUCT(E16)</f>
        <v>144</v>
      </c>
      <c r="F20" s="27">
        <f>PRODUCT(F16)</f>
        <v>8</v>
      </c>
      <c r="G20" s="27">
        <f>PRODUCT(G16)</f>
        <v>30</v>
      </c>
      <c r="H20" s="27">
        <f>PRODUCT(H16)</f>
        <v>92</v>
      </c>
      <c r="I20" s="27">
        <f>PRODUCT(I16)</f>
        <v>464</v>
      </c>
      <c r="J20" s="1"/>
      <c r="K20" s="53">
        <f>PRODUCT((F20+G20)/E20)</f>
        <v>0.2638888888888889</v>
      </c>
      <c r="L20" s="53">
        <f>PRODUCT(H20/E20)</f>
        <v>0.63888888888888884</v>
      </c>
      <c r="M20" s="53">
        <f>PRODUCT(I20/E20)</f>
        <v>3.2222222222222223</v>
      </c>
      <c r="N20" s="54">
        <f>PRODUCT(N16)</f>
        <v>0.48431289030394026</v>
      </c>
      <c r="O20" s="25">
        <f>PRODUCT(O16)</f>
        <v>958.0583323082883</v>
      </c>
      <c r="P20" s="55" t="s">
        <v>37</v>
      </c>
      <c r="Q20" s="56"/>
      <c r="R20" s="56"/>
      <c r="S20" s="57" t="s">
        <v>51</v>
      </c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8" t="s">
        <v>38</v>
      </c>
      <c r="AE20" s="57"/>
      <c r="AF20" s="59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0" t="s">
        <v>18</v>
      </c>
      <c r="C21" s="61"/>
      <c r="D21" s="62"/>
      <c r="E21" s="27">
        <f>SUM(P16)</f>
        <v>10</v>
      </c>
      <c r="F21" s="27">
        <f>SUM(Q16)</f>
        <v>1</v>
      </c>
      <c r="G21" s="27">
        <f>SUM(R16)</f>
        <v>1</v>
      </c>
      <c r="H21" s="27">
        <f>SUM(S16)</f>
        <v>1</v>
      </c>
      <c r="I21" s="27">
        <f>SUM(T16)</f>
        <v>23</v>
      </c>
      <c r="J21" s="1"/>
      <c r="K21" s="53">
        <f>PRODUCT((F21+G21)/E21)</f>
        <v>0.2</v>
      </c>
      <c r="L21" s="53">
        <f>PRODUCT(H21/E21)</f>
        <v>0.1</v>
      </c>
      <c r="M21" s="53">
        <f>PRODUCT(I21/E21)</f>
        <v>2.2999999999999998</v>
      </c>
      <c r="N21" s="29">
        <f>PRODUCT(I21/O21)</f>
        <v>0.33333333333333331</v>
      </c>
      <c r="O21" s="25">
        <v>69</v>
      </c>
      <c r="P21" s="63" t="s">
        <v>39</v>
      </c>
      <c r="Q21" s="64"/>
      <c r="R21" s="64"/>
      <c r="S21" s="65" t="s">
        <v>52</v>
      </c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6" t="s">
        <v>45</v>
      </c>
      <c r="AE21" s="65"/>
      <c r="AF21" s="67" t="s">
        <v>60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8" t="s">
        <v>19</v>
      </c>
      <c r="C22" s="69"/>
      <c r="D22" s="70"/>
      <c r="E22" s="30">
        <f>PRODUCT(U16)</f>
        <v>5</v>
      </c>
      <c r="F22" s="30">
        <f>PRODUCT(V16)</f>
        <v>0</v>
      </c>
      <c r="G22" s="30">
        <f>PRODUCT(W16)</f>
        <v>0</v>
      </c>
      <c r="H22" s="30">
        <f>PRODUCT(X16)</f>
        <v>5</v>
      </c>
      <c r="I22" s="30">
        <f>PRODUCT(Y16)</f>
        <v>15</v>
      </c>
      <c r="J22" s="1"/>
      <c r="K22" s="71">
        <f>PRODUCT((F22+G22)/E22)</f>
        <v>0</v>
      </c>
      <c r="L22" s="71">
        <f>PRODUCT(H22/E22)</f>
        <v>1</v>
      </c>
      <c r="M22" s="71">
        <f>PRODUCT(I22/E22)</f>
        <v>3</v>
      </c>
      <c r="N22" s="72">
        <v>0.41660000000000003</v>
      </c>
      <c r="O22" s="25">
        <f>PRODUCT(I22/N22)</f>
        <v>36.005760921747481</v>
      </c>
      <c r="P22" s="63" t="s">
        <v>40</v>
      </c>
      <c r="Q22" s="64"/>
      <c r="R22" s="64"/>
      <c r="S22" s="65" t="s">
        <v>52</v>
      </c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6" t="s">
        <v>45</v>
      </c>
      <c r="AE22" s="65"/>
      <c r="AF22" s="67" t="s">
        <v>60</v>
      </c>
      <c r="AG22" s="24"/>
      <c r="AH22" s="9"/>
      <c r="AI22" s="9"/>
      <c r="AJ22" s="9"/>
      <c r="AK22" s="9"/>
      <c r="AL22" s="9"/>
    </row>
    <row r="23" spans="1:38" s="10" customFormat="1" ht="15" customHeight="1" x14ac:dyDescent="0.2">
      <c r="A23" s="1"/>
      <c r="B23" s="73" t="s">
        <v>20</v>
      </c>
      <c r="C23" s="74"/>
      <c r="D23" s="75"/>
      <c r="E23" s="19">
        <f>SUM(E20:E22)</f>
        <v>159</v>
      </c>
      <c r="F23" s="19">
        <f>SUM(F20:F22)</f>
        <v>9</v>
      </c>
      <c r="G23" s="19">
        <f>SUM(G20:G22)</f>
        <v>31</v>
      </c>
      <c r="H23" s="19">
        <f>SUM(H20:H22)</f>
        <v>98</v>
      </c>
      <c r="I23" s="19">
        <f>SUM(I20:I22)</f>
        <v>502</v>
      </c>
      <c r="J23" s="1"/>
      <c r="K23" s="76">
        <f>PRODUCT((F23+G23)/E23)</f>
        <v>0.25157232704402516</v>
      </c>
      <c r="L23" s="76">
        <f>PRODUCT(H23/E23)</f>
        <v>0.61635220125786161</v>
      </c>
      <c r="M23" s="76">
        <f>PRODUCT(I23/E23)</f>
        <v>3.1572327044025159</v>
      </c>
      <c r="N23" s="40">
        <f>PRODUCT(I23/O23)</f>
        <v>0.47221988137583776</v>
      </c>
      <c r="O23" s="25">
        <f>SUM(O20:O22)</f>
        <v>1063.0640932300357</v>
      </c>
      <c r="P23" s="77" t="s">
        <v>41</v>
      </c>
      <c r="Q23" s="78"/>
      <c r="R23" s="78"/>
      <c r="S23" s="79" t="s">
        <v>52</v>
      </c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 t="s">
        <v>45</v>
      </c>
      <c r="AE23" s="79"/>
      <c r="AF23" s="81" t="s">
        <v>60</v>
      </c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44"/>
      <c r="C24" s="44"/>
      <c r="D24" s="44"/>
      <c r="E24" s="44"/>
      <c r="F24" s="44"/>
      <c r="G24" s="44"/>
      <c r="H24" s="44"/>
      <c r="I24" s="44"/>
      <c r="J24" s="1"/>
      <c r="K24" s="44"/>
      <c r="L24" s="44"/>
      <c r="M24" s="44"/>
      <c r="N24" s="43"/>
      <c r="O24" s="25"/>
      <c r="P24" s="1"/>
      <c r="Q24" s="46"/>
      <c r="R24" s="1"/>
      <c r="S24" s="1"/>
      <c r="T24" s="25"/>
      <c r="U24" s="25"/>
      <c r="V24" s="8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56</v>
      </c>
      <c r="C25" s="1"/>
      <c r="D25" s="1" t="s">
        <v>58</v>
      </c>
      <c r="E25" s="1"/>
      <c r="F25" s="1"/>
      <c r="G25" s="1"/>
      <c r="H25" s="1"/>
      <c r="I25" s="1"/>
      <c r="J25" s="1"/>
      <c r="K25" s="1"/>
      <c r="L25" s="1"/>
      <c r="M25" s="1"/>
      <c r="N25" s="46"/>
      <c r="O25" s="25"/>
      <c r="P25" s="1"/>
      <c r="Q25" s="46"/>
      <c r="R25" s="1"/>
      <c r="S25" s="1"/>
      <c r="T25" s="25"/>
      <c r="U25" s="25"/>
      <c r="V25" s="82"/>
      <c r="W25" s="1"/>
      <c r="X25" s="1"/>
      <c r="Y25" s="1"/>
      <c r="Z25" s="1"/>
      <c r="AA25" s="1"/>
      <c r="AB25" s="1"/>
      <c r="AC25" s="1"/>
      <c r="AD25" s="1"/>
      <c r="AE25" s="1"/>
      <c r="AF25" s="47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57</v>
      </c>
      <c r="E26" s="1"/>
      <c r="F26" s="1"/>
      <c r="G26" s="1"/>
      <c r="H26" s="1"/>
      <c r="I26" s="1"/>
      <c r="J26" s="1"/>
      <c r="K26" s="1"/>
      <c r="L26" s="1"/>
      <c r="M26" s="1"/>
      <c r="N26" s="46"/>
      <c r="O26" s="25"/>
      <c r="P26" s="1"/>
      <c r="Q26" s="46"/>
      <c r="R26" s="1"/>
      <c r="S26" s="1"/>
      <c r="T26" s="25"/>
      <c r="U26" s="25"/>
      <c r="V26" s="82"/>
      <c r="W26" s="1"/>
      <c r="X26" s="1"/>
      <c r="Y26" s="1"/>
      <c r="Z26" s="1"/>
      <c r="AA26" s="1"/>
      <c r="AB26" s="1"/>
      <c r="AC26" s="1"/>
      <c r="AD26" s="1"/>
      <c r="AE26" s="1"/>
      <c r="AF26" s="47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55</v>
      </c>
      <c r="E27" s="1"/>
      <c r="F27" s="1"/>
      <c r="G27" s="1"/>
      <c r="H27" s="1"/>
      <c r="I27" s="1"/>
      <c r="J27" s="1"/>
      <c r="K27" s="1"/>
      <c r="L27" s="1"/>
      <c r="M27" s="1"/>
      <c r="N27" s="46"/>
      <c r="O27" s="25"/>
      <c r="P27" s="1"/>
      <c r="Q27" s="46"/>
      <c r="R27" s="1"/>
      <c r="S27" s="1"/>
      <c r="T27" s="25"/>
      <c r="U27" s="25"/>
      <c r="V27" s="82"/>
      <c r="W27" s="1"/>
      <c r="X27" s="1"/>
      <c r="Y27" s="1"/>
      <c r="Z27" s="1"/>
      <c r="AA27" s="1"/>
      <c r="AB27" s="1"/>
      <c r="AC27" s="1"/>
      <c r="AD27" s="1"/>
      <c r="AE27" s="1"/>
      <c r="AF27" s="47"/>
      <c r="AG27" s="9"/>
      <c r="AH27" s="9"/>
      <c r="AI27" s="9"/>
      <c r="AJ27" s="9"/>
      <c r="AK27" s="9"/>
      <c r="AL27" s="9"/>
    </row>
    <row r="28" spans="1:38" s="83" customFormat="1" ht="15" customHeight="1" x14ac:dyDescent="0.25">
      <c r="A28" s="1"/>
      <c r="B28" s="1"/>
      <c r="C28" s="1"/>
      <c r="D28" s="1" t="s">
        <v>66</v>
      </c>
      <c r="E28" s="1"/>
      <c r="F28" s="1"/>
      <c r="G28" s="1"/>
      <c r="H28" s="1"/>
      <c r="I28" s="1"/>
      <c r="J28" s="1"/>
      <c r="K28" s="1"/>
      <c r="L28" s="1"/>
      <c r="M28" s="1"/>
      <c r="N28" s="46"/>
      <c r="O28" s="25"/>
      <c r="P28" s="1"/>
      <c r="Q28" s="46"/>
      <c r="R28" s="1"/>
      <c r="S28" s="1"/>
      <c r="T28" s="25"/>
      <c r="U28" s="25"/>
      <c r="V28" s="82"/>
      <c r="W28" s="1"/>
      <c r="X28" s="1"/>
      <c r="Y28" s="1"/>
      <c r="Z28" s="1"/>
      <c r="AA28" s="1"/>
      <c r="AB28" s="1"/>
      <c r="AC28" s="1"/>
      <c r="AD28" s="1"/>
      <c r="AE28" s="1"/>
      <c r="AF28" s="47"/>
      <c r="AG28" s="9"/>
      <c r="AH28" s="9"/>
      <c r="AI28" s="9"/>
      <c r="AJ28" s="9"/>
      <c r="AK28" s="9"/>
      <c r="AL28" s="9"/>
    </row>
    <row r="29" spans="1:38" s="83" customFormat="1" ht="15" customHeight="1" x14ac:dyDescent="0.25">
      <c r="A29" s="1"/>
      <c r="B29" s="1"/>
      <c r="C29" s="1"/>
      <c r="D29" s="1" t="s">
        <v>64</v>
      </c>
      <c r="E29" s="1"/>
      <c r="F29" s="1"/>
      <c r="G29" s="1"/>
      <c r="H29" s="1"/>
      <c r="I29" s="1"/>
      <c r="J29" s="1"/>
      <c r="K29" s="1"/>
      <c r="L29" s="1"/>
      <c r="M29" s="1"/>
      <c r="N29" s="46"/>
      <c r="O29" s="25"/>
      <c r="P29" s="1"/>
      <c r="Q29" s="46"/>
      <c r="R29" s="1"/>
      <c r="S29" s="1"/>
      <c r="T29" s="25"/>
      <c r="U29" s="25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s="83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4"/>
      <c r="N30" s="84"/>
      <c r="O30" s="25"/>
      <c r="P30" s="1"/>
      <c r="Q30" s="46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7"/>
      <c r="AG30" s="9"/>
      <c r="AH30" s="9"/>
      <c r="AI30" s="9"/>
      <c r="AJ30" s="9"/>
      <c r="AK30" s="9"/>
      <c r="AL30" s="9"/>
    </row>
    <row r="31" spans="1:38" s="83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4"/>
      <c r="N31" s="84"/>
      <c r="O31" s="25"/>
      <c r="P31" s="1"/>
      <c r="Q31" s="46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7"/>
      <c r="AG31" s="9"/>
      <c r="AH31" s="9"/>
      <c r="AI31" s="9"/>
      <c r="AJ31" s="9"/>
      <c r="AK31" s="9"/>
      <c r="AL31" s="9"/>
    </row>
    <row r="32" spans="1:38" s="83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4"/>
      <c r="N32" s="84"/>
      <c r="O32" s="25"/>
      <c r="P32" s="1"/>
      <c r="Q32" s="46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7"/>
      <c r="AG32" s="9"/>
      <c r="AH32" s="9"/>
      <c r="AI32" s="9"/>
      <c r="AJ32" s="9"/>
      <c r="AK32" s="9"/>
      <c r="AL32" s="9"/>
    </row>
    <row r="33" spans="1:38" s="83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4"/>
      <c r="N33" s="84"/>
      <c r="O33" s="25"/>
      <c r="P33" s="1"/>
      <c r="Q33" s="46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7"/>
      <c r="AG33" s="9"/>
      <c r="AH33" s="9"/>
      <c r="AI33" s="9"/>
      <c r="AJ33" s="9"/>
      <c r="AK33" s="9"/>
      <c r="AL33" s="9"/>
    </row>
    <row r="34" spans="1:38" s="83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4"/>
      <c r="N34" s="84"/>
      <c r="O34" s="25"/>
      <c r="P34" s="1"/>
      <c r="Q34" s="46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7"/>
      <c r="AG34" s="9"/>
      <c r="AH34" s="9"/>
      <c r="AI34" s="9"/>
      <c r="AJ34" s="9"/>
      <c r="AK34" s="9"/>
      <c r="AL34" s="9"/>
    </row>
    <row r="35" spans="1:38" s="83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4"/>
      <c r="N35" s="84"/>
      <c r="O35" s="25"/>
      <c r="P35" s="1"/>
      <c r="Q35" s="46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7"/>
      <c r="AG35" s="9"/>
      <c r="AH35" s="9"/>
      <c r="AI35" s="9"/>
      <c r="AJ35" s="9"/>
      <c r="AK35" s="9"/>
      <c r="AL35" s="9"/>
    </row>
    <row r="36" spans="1:38" s="83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4"/>
      <c r="N36" s="84"/>
      <c r="O36" s="25"/>
      <c r="P36" s="1"/>
      <c r="Q36" s="46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7"/>
      <c r="AG36" s="9"/>
      <c r="AH36" s="9"/>
      <c r="AI36" s="9"/>
      <c r="AJ36" s="9"/>
      <c r="AK36" s="9"/>
      <c r="AL36" s="9"/>
    </row>
    <row r="37" spans="1:38" s="83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4"/>
      <c r="N37" s="84"/>
      <c r="O37" s="25"/>
      <c r="P37" s="1"/>
      <c r="Q37" s="46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7"/>
      <c r="AG37" s="9"/>
      <c r="AH37" s="9"/>
      <c r="AI37" s="9"/>
      <c r="AJ37" s="9"/>
      <c r="AK37" s="9"/>
      <c r="AL37" s="9"/>
    </row>
    <row r="38" spans="1:38" s="83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4"/>
      <c r="N38" s="84"/>
      <c r="O38" s="25"/>
      <c r="P38" s="1"/>
      <c r="Q38" s="46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7"/>
      <c r="AG38" s="9"/>
      <c r="AH38" s="9"/>
      <c r="AI38" s="9"/>
      <c r="AJ38" s="9"/>
      <c r="AK38" s="9"/>
      <c r="AL38" s="9"/>
    </row>
    <row r="39" spans="1:38" s="83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4"/>
      <c r="N39" s="84"/>
      <c r="O39" s="25"/>
      <c r="P39" s="1"/>
      <c r="Q39" s="46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7"/>
      <c r="AG39" s="9"/>
      <c r="AH39" s="9"/>
      <c r="AI39" s="9"/>
      <c r="AJ39" s="9"/>
      <c r="AK39" s="9"/>
      <c r="AL39" s="9"/>
    </row>
    <row r="40" spans="1:38" s="83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4"/>
      <c r="N40" s="84"/>
      <c r="O40" s="25"/>
      <c r="P40" s="1"/>
      <c r="Q40" s="46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7"/>
      <c r="AG40" s="9"/>
      <c r="AH40" s="9"/>
      <c r="AI40" s="9"/>
      <c r="AJ40" s="9"/>
      <c r="AK40" s="9"/>
      <c r="AL40" s="9"/>
    </row>
    <row r="41" spans="1:38" s="83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4"/>
      <c r="N41" s="84"/>
      <c r="O41" s="25"/>
      <c r="P41" s="1"/>
      <c r="Q41" s="46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7"/>
      <c r="AG41" s="9"/>
      <c r="AH41" s="9"/>
      <c r="AI41" s="9"/>
      <c r="AJ41" s="9"/>
      <c r="AK41" s="9"/>
      <c r="AL41" s="9"/>
    </row>
    <row r="42" spans="1:38" s="83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4"/>
      <c r="N42" s="84"/>
      <c r="O42" s="25"/>
      <c r="P42" s="1"/>
      <c r="Q42" s="46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7"/>
      <c r="AG42" s="9"/>
      <c r="AH42" s="9"/>
      <c r="AI42" s="9"/>
      <c r="AJ42" s="9"/>
      <c r="AK42" s="9"/>
      <c r="AL42" s="9"/>
    </row>
    <row r="43" spans="1:38" s="83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4"/>
      <c r="N43" s="84"/>
      <c r="O43" s="25"/>
      <c r="P43" s="1"/>
      <c r="Q43" s="46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7"/>
      <c r="AG43" s="9"/>
      <c r="AH43" s="9"/>
      <c r="AI43" s="9"/>
      <c r="AJ43" s="9"/>
      <c r="AK43" s="9"/>
      <c r="AL43" s="9"/>
    </row>
    <row r="44" spans="1:38" s="83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4"/>
      <c r="N44" s="84"/>
      <c r="O44" s="25"/>
      <c r="P44" s="1"/>
      <c r="Q44" s="46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7"/>
      <c r="AG44" s="9"/>
      <c r="AH44" s="9"/>
      <c r="AI44" s="9"/>
      <c r="AJ44" s="9"/>
      <c r="AK44" s="9"/>
      <c r="AL44" s="9"/>
    </row>
    <row r="45" spans="1:38" s="83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4"/>
      <c r="N45" s="84"/>
      <c r="O45" s="25"/>
      <c r="P45" s="1"/>
      <c r="Q45" s="46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7"/>
      <c r="AG45" s="9"/>
      <c r="AH45" s="9"/>
      <c r="AI45" s="9"/>
      <c r="AJ45" s="9"/>
      <c r="AK45" s="9"/>
      <c r="AL45" s="9"/>
    </row>
    <row r="46" spans="1:38" s="83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4"/>
      <c r="N46" s="84"/>
      <c r="O46" s="25"/>
      <c r="P46" s="1"/>
      <c r="Q46" s="46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7"/>
      <c r="AG46" s="9"/>
      <c r="AH46" s="9"/>
      <c r="AI46" s="9"/>
      <c r="AJ46" s="9"/>
      <c r="AK46" s="9"/>
      <c r="AL46" s="9"/>
    </row>
    <row r="47" spans="1:38" s="83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4"/>
      <c r="N47" s="84"/>
      <c r="O47" s="25"/>
      <c r="P47" s="1"/>
      <c r="Q47" s="46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7"/>
      <c r="AG47" s="9"/>
      <c r="AH47" s="9"/>
      <c r="AI47" s="9"/>
      <c r="AJ47" s="9"/>
      <c r="AK47" s="9"/>
      <c r="AL47" s="9"/>
    </row>
    <row r="48" spans="1:38" s="83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4"/>
      <c r="N48" s="84"/>
      <c r="O48" s="25"/>
      <c r="P48" s="1"/>
      <c r="Q48" s="46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7"/>
      <c r="AG48" s="9"/>
      <c r="AH48" s="9"/>
      <c r="AI48" s="9"/>
      <c r="AJ48" s="9"/>
      <c r="AK48" s="9"/>
      <c r="AL48" s="9"/>
    </row>
    <row r="49" spans="1:38" s="83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4"/>
      <c r="N49" s="84"/>
      <c r="O49" s="25"/>
      <c r="P49" s="1"/>
      <c r="Q49" s="46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7"/>
      <c r="AG49" s="9"/>
      <c r="AH49" s="9"/>
      <c r="AI49" s="9"/>
      <c r="AJ49" s="9"/>
      <c r="AK49" s="9"/>
      <c r="AL49" s="9"/>
    </row>
    <row r="50" spans="1:38" s="83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4"/>
      <c r="N50" s="84"/>
      <c r="O50" s="25"/>
      <c r="P50" s="1"/>
      <c r="Q50" s="46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47"/>
      <c r="AG50" s="9"/>
      <c r="AH50" s="9"/>
      <c r="AI50" s="9"/>
      <c r="AJ50" s="9"/>
      <c r="AK50" s="9"/>
      <c r="AL50" s="9"/>
    </row>
    <row r="51" spans="1:38" s="83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4"/>
      <c r="N51" s="84"/>
      <c r="O51" s="25"/>
      <c r="P51" s="1"/>
      <c r="Q51" s="46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7"/>
      <c r="AG51" s="9"/>
      <c r="AH51" s="9"/>
      <c r="AI51" s="9"/>
      <c r="AJ51" s="9"/>
      <c r="AK51" s="9"/>
      <c r="AL51" s="9"/>
    </row>
    <row r="52" spans="1:38" s="83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4"/>
      <c r="N52" s="84"/>
      <c r="O52" s="25"/>
      <c r="P52" s="1"/>
      <c r="Q52" s="46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47"/>
      <c r="AG52" s="9"/>
      <c r="AH52" s="9"/>
      <c r="AI52" s="9"/>
      <c r="AJ52" s="9"/>
      <c r="AK52" s="9"/>
      <c r="AL52" s="9"/>
    </row>
    <row r="53" spans="1:38" s="83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4"/>
      <c r="N53" s="84"/>
      <c r="O53" s="25"/>
      <c r="P53" s="1"/>
      <c r="Q53" s="46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47"/>
      <c r="AG53" s="9"/>
      <c r="AH53" s="9"/>
      <c r="AI53" s="9"/>
      <c r="AJ53" s="9"/>
      <c r="AK53" s="9"/>
      <c r="AL53" s="9"/>
    </row>
    <row r="54" spans="1:38" s="83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4"/>
      <c r="N54" s="84"/>
      <c r="O54" s="25"/>
      <c r="P54" s="1"/>
      <c r="Q54" s="46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47"/>
      <c r="AG54" s="9"/>
      <c r="AH54" s="9"/>
      <c r="AI54" s="9"/>
      <c r="AJ54" s="9"/>
      <c r="AK54" s="9"/>
      <c r="AL54" s="9"/>
    </row>
    <row r="55" spans="1:38" s="83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4"/>
      <c r="N55" s="84"/>
      <c r="O55" s="25"/>
      <c r="P55" s="1"/>
      <c r="Q55" s="46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47"/>
      <c r="AG55" s="9"/>
      <c r="AH55" s="9"/>
      <c r="AI55" s="9"/>
      <c r="AJ55" s="9"/>
      <c r="AK55" s="9"/>
      <c r="AL55" s="9"/>
    </row>
    <row r="56" spans="1:38" s="83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4"/>
      <c r="N56" s="84"/>
      <c r="O56" s="25"/>
      <c r="P56" s="1"/>
      <c r="Q56" s="46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47"/>
      <c r="AG56" s="9"/>
      <c r="AH56" s="9"/>
      <c r="AI56" s="9"/>
      <c r="AJ56" s="9"/>
      <c r="AK56" s="9"/>
      <c r="AL56" s="9"/>
    </row>
    <row r="57" spans="1:38" s="83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4"/>
      <c r="N57" s="84"/>
      <c r="O57" s="25"/>
      <c r="P57" s="1"/>
      <c r="Q57" s="46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47"/>
      <c r="AG57" s="9"/>
      <c r="AH57" s="9"/>
      <c r="AI57" s="9"/>
      <c r="AJ57" s="9"/>
      <c r="AK57" s="9"/>
      <c r="AL57" s="9"/>
    </row>
    <row r="58" spans="1:38" s="83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4"/>
      <c r="N58" s="84"/>
      <c r="O58" s="25"/>
      <c r="P58" s="1"/>
      <c r="Q58" s="46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47"/>
      <c r="AG58" s="9"/>
      <c r="AH58" s="9"/>
      <c r="AI58" s="9"/>
      <c r="AJ58" s="9"/>
      <c r="AK58" s="9"/>
      <c r="AL58" s="9"/>
    </row>
    <row r="59" spans="1:38" s="83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4"/>
      <c r="N59" s="84"/>
      <c r="O59" s="25"/>
      <c r="P59" s="1"/>
      <c r="Q59" s="46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47"/>
      <c r="AG59" s="9"/>
      <c r="AH59" s="9"/>
      <c r="AI59" s="9"/>
      <c r="AJ59" s="9"/>
      <c r="AK59" s="9"/>
      <c r="AL59" s="9"/>
    </row>
    <row r="60" spans="1:38" s="83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4"/>
      <c r="N60" s="84"/>
      <c r="O60" s="25"/>
      <c r="P60" s="1"/>
      <c r="Q60" s="46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47"/>
      <c r="AG60" s="9"/>
      <c r="AH60" s="9"/>
      <c r="AI60" s="9"/>
      <c r="AJ60" s="9"/>
      <c r="AK60" s="9"/>
      <c r="AL60" s="9"/>
    </row>
    <row r="61" spans="1:38" s="83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84"/>
      <c r="N61" s="84"/>
      <c r="O61" s="25"/>
      <c r="P61" s="1"/>
      <c r="Q61" s="46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47"/>
      <c r="AG61" s="9"/>
      <c r="AH61" s="9"/>
      <c r="AI61" s="9"/>
      <c r="AJ61" s="9"/>
      <c r="AK61" s="9"/>
      <c r="AL61" s="9"/>
    </row>
    <row r="62" spans="1:38" s="83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84"/>
      <c r="N62" s="84"/>
      <c r="O62" s="25"/>
      <c r="P62" s="1"/>
      <c r="Q62" s="46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1"/>
      <c r="AC62" s="1"/>
      <c r="AD62" s="1"/>
      <c r="AE62" s="1"/>
      <c r="AF62" s="47"/>
      <c r="AG62" s="9"/>
      <c r="AH62" s="9"/>
      <c r="AI62" s="9"/>
      <c r="AJ62" s="9"/>
      <c r="AK62" s="9"/>
      <c r="AL62" s="9"/>
    </row>
    <row r="63" spans="1:38" s="83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84"/>
      <c r="N63" s="84"/>
      <c r="O63" s="25"/>
      <c r="P63" s="1"/>
      <c r="Q63" s="46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1"/>
      <c r="AC63" s="1"/>
      <c r="AD63" s="1"/>
      <c r="AE63" s="1"/>
      <c r="AF63" s="47"/>
      <c r="AG63" s="9"/>
      <c r="AH63" s="9"/>
      <c r="AI63" s="9"/>
      <c r="AJ63" s="9"/>
      <c r="AK63" s="9"/>
      <c r="AL63" s="9"/>
    </row>
    <row r="64" spans="1:38" s="83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84"/>
      <c r="N64" s="84"/>
      <c r="O64" s="25"/>
      <c r="P64" s="1"/>
      <c r="Q64" s="46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1"/>
      <c r="AC64" s="1"/>
      <c r="AD64" s="1"/>
      <c r="AE64" s="1"/>
      <c r="AF64" s="47"/>
      <c r="AG64" s="9"/>
      <c r="AH64" s="9"/>
      <c r="AI64" s="9"/>
      <c r="AJ64" s="9"/>
      <c r="AK64" s="9"/>
      <c r="AL64" s="9"/>
    </row>
    <row r="65" spans="1:38" s="83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84"/>
      <c r="N65" s="84"/>
      <c r="O65" s="25"/>
      <c r="P65" s="1"/>
      <c r="Q65" s="46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1"/>
      <c r="AC65" s="1"/>
      <c r="AD65" s="1"/>
      <c r="AE65" s="1"/>
      <c r="AF65" s="47"/>
      <c r="AG65" s="9"/>
      <c r="AH65" s="9"/>
      <c r="AI65" s="9"/>
      <c r="AJ65" s="9"/>
      <c r="AK65" s="9"/>
      <c r="AL65" s="9"/>
    </row>
    <row r="66" spans="1:38" s="83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84"/>
      <c r="N66" s="84"/>
      <c r="O66" s="25"/>
      <c r="P66" s="1"/>
      <c r="Q66" s="46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1"/>
      <c r="AC66" s="1"/>
      <c r="AD66" s="1"/>
      <c r="AE66" s="1"/>
      <c r="AF66" s="47"/>
      <c r="AG66" s="9"/>
      <c r="AH66" s="9"/>
      <c r="AI66" s="9"/>
      <c r="AJ66" s="9"/>
      <c r="AK66" s="9"/>
      <c r="AL66" s="9"/>
    </row>
    <row r="67" spans="1:38" s="83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84"/>
      <c r="N67" s="84"/>
      <c r="O67" s="25"/>
      <c r="P67" s="1"/>
      <c r="Q67" s="46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1"/>
      <c r="AC67" s="1"/>
      <c r="AD67" s="1"/>
      <c r="AE67" s="1"/>
      <c r="AF67" s="47"/>
      <c r="AG67" s="9"/>
      <c r="AH67" s="9"/>
      <c r="AI67" s="9"/>
      <c r="AJ67" s="9"/>
      <c r="AK67" s="9"/>
      <c r="AL67" s="9"/>
    </row>
    <row r="68" spans="1:38" s="83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84"/>
      <c r="N68" s="84"/>
      <c r="O68" s="25"/>
      <c r="P68" s="1"/>
      <c r="Q68" s="46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1"/>
      <c r="AC68" s="1"/>
      <c r="AD68" s="1"/>
      <c r="AE68" s="1"/>
      <c r="AF68" s="47"/>
      <c r="AG68" s="9"/>
      <c r="AH68" s="9"/>
      <c r="AI68" s="9"/>
      <c r="AJ68" s="9"/>
      <c r="AK68" s="9"/>
      <c r="AL68" s="9"/>
    </row>
    <row r="69" spans="1:38" s="83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84"/>
      <c r="N69" s="84"/>
      <c r="O69" s="25"/>
      <c r="P69" s="1"/>
      <c r="Q69" s="46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1"/>
      <c r="AC69" s="1"/>
      <c r="AD69" s="1"/>
      <c r="AE69" s="1"/>
      <c r="AF69" s="47"/>
      <c r="AG69" s="9"/>
      <c r="AH69" s="9"/>
      <c r="AI69" s="9"/>
      <c r="AJ69" s="9"/>
      <c r="AK69" s="9"/>
      <c r="AL69" s="9"/>
    </row>
    <row r="70" spans="1:38" s="83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84"/>
      <c r="N70" s="84"/>
      <c r="O70" s="25"/>
      <c r="P70" s="1"/>
      <c r="Q70" s="46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1"/>
      <c r="AC70" s="1"/>
      <c r="AD70" s="1"/>
      <c r="AE70" s="1"/>
      <c r="AF70" s="47"/>
      <c r="AG70" s="9"/>
      <c r="AH70" s="9"/>
      <c r="AI70" s="9"/>
      <c r="AJ70" s="9"/>
      <c r="AK70" s="9"/>
      <c r="AL70" s="9"/>
    </row>
    <row r="71" spans="1:38" s="83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84"/>
      <c r="N71" s="84"/>
      <c r="O71" s="25"/>
      <c r="P71" s="1"/>
      <c r="Q71" s="46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1"/>
      <c r="AC71" s="1"/>
      <c r="AD71" s="1"/>
      <c r="AE71" s="1"/>
      <c r="AF71" s="47"/>
      <c r="AG71" s="9"/>
      <c r="AH71" s="9"/>
      <c r="AI71" s="9"/>
      <c r="AJ71" s="9"/>
      <c r="AK71" s="9"/>
      <c r="AL71" s="9"/>
    </row>
    <row r="72" spans="1:38" s="83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84"/>
      <c r="N72" s="84"/>
      <c r="O72" s="25"/>
      <c r="P72" s="1"/>
      <c r="Q72" s="46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1"/>
      <c r="AC72" s="1"/>
      <c r="AD72" s="1"/>
      <c r="AE72" s="1"/>
      <c r="AF72" s="47"/>
      <c r="AG72" s="9"/>
      <c r="AH72" s="9"/>
      <c r="AI72" s="9"/>
      <c r="AJ72" s="9"/>
      <c r="AK72" s="9"/>
      <c r="AL72" s="9"/>
    </row>
    <row r="73" spans="1:38" s="83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84"/>
      <c r="N73" s="84"/>
      <c r="O73" s="25"/>
      <c r="P73" s="1"/>
      <c r="Q73" s="46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1"/>
      <c r="AC73" s="1"/>
      <c r="AD73" s="1"/>
      <c r="AE73" s="1"/>
      <c r="AF73" s="47"/>
      <c r="AG73" s="9"/>
      <c r="AH73" s="9"/>
      <c r="AI73" s="9"/>
      <c r="AJ73" s="9"/>
      <c r="AK73" s="9"/>
      <c r="AL73" s="9"/>
    </row>
    <row r="74" spans="1:38" s="83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84"/>
      <c r="N74" s="84"/>
      <c r="O74" s="25"/>
      <c r="P74" s="1"/>
      <c r="Q74" s="46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1"/>
      <c r="AC74" s="1"/>
      <c r="AD74" s="1"/>
      <c r="AE74" s="1"/>
      <c r="AF74" s="47"/>
      <c r="AG74" s="9"/>
      <c r="AH74" s="9"/>
      <c r="AI74" s="9"/>
      <c r="AJ74" s="9"/>
      <c r="AK74" s="9"/>
      <c r="AL74" s="9"/>
    </row>
    <row r="75" spans="1:38" s="83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84"/>
      <c r="N75" s="84"/>
      <c r="O75" s="25"/>
      <c r="P75" s="1"/>
      <c r="Q75" s="46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1"/>
      <c r="AC75" s="1"/>
      <c r="AD75" s="1"/>
      <c r="AE75" s="1"/>
      <c r="AF75" s="47"/>
      <c r="AG75" s="9"/>
      <c r="AH75" s="9"/>
      <c r="AI75" s="9"/>
      <c r="AJ75" s="9"/>
      <c r="AK75" s="9"/>
      <c r="AL75" s="9"/>
    </row>
    <row r="76" spans="1:38" s="83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84"/>
      <c r="N76" s="84"/>
      <c r="O76" s="25"/>
      <c r="P76" s="1"/>
      <c r="Q76" s="46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1"/>
      <c r="AC76" s="1"/>
      <c r="AD76" s="1"/>
      <c r="AE76" s="1"/>
      <c r="AF76" s="47"/>
      <c r="AG76" s="9"/>
      <c r="AH76" s="9"/>
      <c r="AI76" s="9"/>
      <c r="AJ76" s="9"/>
      <c r="AK76" s="9"/>
      <c r="AL76" s="9"/>
    </row>
    <row r="77" spans="1:38" s="83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84"/>
      <c r="N77" s="84"/>
      <c r="O77" s="25"/>
      <c r="P77" s="1"/>
      <c r="Q77" s="46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1"/>
      <c r="AC77" s="1"/>
      <c r="AD77" s="1"/>
      <c r="AE77" s="1"/>
      <c r="AF77" s="47"/>
      <c r="AG77" s="9"/>
      <c r="AH77" s="9"/>
      <c r="AI77" s="9"/>
      <c r="AJ77" s="9"/>
      <c r="AK77" s="9"/>
      <c r="AL77" s="9"/>
    </row>
    <row r="78" spans="1:38" s="83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84"/>
      <c r="N78" s="84"/>
      <c r="O78" s="25"/>
      <c r="P78" s="1"/>
      <c r="Q78" s="46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1"/>
      <c r="AC78" s="1"/>
      <c r="AD78" s="1"/>
      <c r="AE78" s="1"/>
      <c r="AF78" s="47"/>
      <c r="AG78" s="9"/>
      <c r="AH78" s="9"/>
      <c r="AI78" s="9"/>
      <c r="AJ78" s="9"/>
      <c r="AK78" s="9"/>
      <c r="AL78" s="9"/>
    </row>
    <row r="79" spans="1:38" s="83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84"/>
      <c r="N79" s="84"/>
      <c r="O79" s="25"/>
      <c r="P79" s="1"/>
      <c r="Q79" s="46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1"/>
      <c r="AC79" s="1"/>
      <c r="AD79" s="1"/>
      <c r="AE79" s="1"/>
      <c r="AF79" s="47"/>
      <c r="AG79" s="9"/>
      <c r="AH79" s="9"/>
      <c r="AI79" s="9"/>
      <c r="AJ79" s="9"/>
      <c r="AK79" s="9"/>
      <c r="AL79" s="9"/>
    </row>
    <row r="80" spans="1:38" s="83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84"/>
      <c r="N80" s="84"/>
      <c r="O80" s="25"/>
      <c r="P80" s="1"/>
      <c r="Q80" s="46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1"/>
      <c r="AC80" s="1"/>
      <c r="AD80" s="1"/>
      <c r="AE80" s="1"/>
      <c r="AF80" s="47"/>
      <c r="AG80" s="9"/>
      <c r="AH80" s="9"/>
      <c r="AI80" s="9"/>
      <c r="AJ80" s="9"/>
      <c r="AK80" s="9"/>
      <c r="AL80" s="9"/>
    </row>
    <row r="81" spans="1:38" s="83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84"/>
      <c r="N81" s="84"/>
      <c r="O81" s="25"/>
      <c r="P81" s="1"/>
      <c r="Q81" s="46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1"/>
      <c r="AC81" s="1"/>
      <c r="AD81" s="1"/>
      <c r="AE81" s="1"/>
      <c r="AF81" s="47"/>
      <c r="AG81" s="9"/>
      <c r="AH81" s="9"/>
      <c r="AI81" s="9"/>
      <c r="AJ81" s="9"/>
      <c r="AK81" s="9"/>
      <c r="AL81" s="9"/>
    </row>
    <row r="82" spans="1:38" s="83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84"/>
      <c r="N82" s="84"/>
      <c r="O82" s="25"/>
      <c r="P82" s="1"/>
      <c r="Q82" s="46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1"/>
      <c r="AC82" s="1"/>
      <c r="AD82" s="1"/>
      <c r="AE82" s="1"/>
      <c r="AF82" s="47"/>
      <c r="AG82" s="9"/>
      <c r="AH82" s="9"/>
      <c r="AI82" s="9"/>
      <c r="AJ82" s="9"/>
      <c r="AK82" s="9"/>
      <c r="AL82" s="9"/>
    </row>
    <row r="83" spans="1:38" s="83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84"/>
      <c r="N83" s="84"/>
      <c r="O83" s="25"/>
      <c r="P83" s="1"/>
      <c r="Q83" s="46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1"/>
      <c r="AC83" s="1"/>
      <c r="AD83" s="1"/>
      <c r="AE83" s="1"/>
      <c r="AF83" s="47"/>
      <c r="AG83" s="9"/>
      <c r="AH83" s="9"/>
      <c r="AI83" s="9"/>
      <c r="AJ83" s="9"/>
      <c r="AK83" s="9"/>
      <c r="AL83" s="9"/>
    </row>
    <row r="84" spans="1:38" s="83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84"/>
      <c r="N84" s="84"/>
      <c r="O84" s="25"/>
      <c r="P84" s="1"/>
      <c r="Q84" s="46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1"/>
      <c r="AC84" s="1"/>
      <c r="AD84" s="1"/>
      <c r="AE84" s="1"/>
      <c r="AF84" s="47"/>
      <c r="AG84" s="9"/>
      <c r="AH84" s="9"/>
      <c r="AI84" s="9"/>
      <c r="AJ84" s="9"/>
      <c r="AK84" s="9"/>
      <c r="AL84" s="9"/>
    </row>
    <row r="85" spans="1:38" s="83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84"/>
      <c r="N85" s="84"/>
      <c r="O85" s="25"/>
      <c r="P85" s="1"/>
      <c r="Q85" s="46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1"/>
      <c r="AC85" s="1"/>
      <c r="AD85" s="1"/>
      <c r="AE85" s="1"/>
      <c r="AF85" s="47"/>
      <c r="AG85" s="9"/>
      <c r="AH85" s="9"/>
      <c r="AI85" s="9"/>
      <c r="AJ85" s="9"/>
      <c r="AK85" s="9"/>
      <c r="AL85" s="9"/>
    </row>
    <row r="86" spans="1:38" s="83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84"/>
      <c r="N86" s="84"/>
      <c r="O86" s="25"/>
      <c r="P86" s="1"/>
      <c r="Q86" s="46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1"/>
      <c r="AC86" s="1"/>
      <c r="AD86" s="1"/>
      <c r="AE86" s="1"/>
      <c r="AF86" s="47"/>
      <c r="AG86" s="9"/>
      <c r="AH86" s="9"/>
      <c r="AI86" s="9"/>
      <c r="AJ86" s="9"/>
      <c r="AK86" s="9"/>
      <c r="AL86" s="9"/>
    </row>
    <row r="87" spans="1:38" s="83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84"/>
      <c r="N87" s="84"/>
      <c r="O87" s="25"/>
      <c r="P87" s="1"/>
      <c r="Q87" s="46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1"/>
      <c r="AC87" s="1"/>
      <c r="AD87" s="1"/>
      <c r="AE87" s="1"/>
      <c r="AF87" s="47"/>
      <c r="AG87" s="9"/>
      <c r="AH87" s="9"/>
      <c r="AI87" s="9"/>
      <c r="AJ87" s="9"/>
      <c r="AK87" s="9"/>
      <c r="AL87" s="9"/>
    </row>
    <row r="88" spans="1:38" s="83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84"/>
      <c r="N88" s="84"/>
      <c r="O88" s="25"/>
      <c r="P88" s="1"/>
      <c r="Q88" s="46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1"/>
      <c r="AC88" s="1"/>
      <c r="AD88" s="1"/>
      <c r="AE88" s="1"/>
      <c r="AF88" s="47"/>
      <c r="AG88" s="9"/>
      <c r="AH88" s="9"/>
      <c r="AI88" s="9"/>
      <c r="AJ88" s="9"/>
      <c r="AK88" s="9"/>
      <c r="AL88" s="9"/>
    </row>
    <row r="89" spans="1:38" s="83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84"/>
      <c r="N89" s="84"/>
      <c r="O89" s="25"/>
      <c r="P89" s="1"/>
      <c r="Q89" s="46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1"/>
      <c r="AC89" s="1"/>
      <c r="AD89" s="1"/>
      <c r="AE89" s="1"/>
      <c r="AF89" s="47"/>
      <c r="AG89" s="9"/>
      <c r="AH89" s="9"/>
      <c r="AI89" s="9"/>
      <c r="AJ89" s="9"/>
      <c r="AK89" s="9"/>
      <c r="AL89" s="9"/>
    </row>
    <row r="90" spans="1:38" s="83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84"/>
      <c r="N90" s="84"/>
      <c r="O90" s="25"/>
      <c r="P90" s="1"/>
      <c r="Q90" s="46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1"/>
      <c r="AC90" s="1"/>
      <c r="AD90" s="1"/>
      <c r="AE90" s="1"/>
      <c r="AF90" s="47"/>
      <c r="AG90" s="9"/>
      <c r="AH90" s="9"/>
      <c r="AI90" s="9"/>
      <c r="AJ90" s="9"/>
      <c r="AK90" s="9"/>
      <c r="AL90" s="9"/>
    </row>
    <row r="91" spans="1:38" s="83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84"/>
      <c r="N91" s="84"/>
      <c r="O91" s="25"/>
      <c r="P91" s="1"/>
      <c r="Q91" s="46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1"/>
      <c r="AC91" s="1"/>
      <c r="AD91" s="1"/>
      <c r="AE91" s="1"/>
      <c r="AF91" s="47"/>
      <c r="AG91" s="9"/>
      <c r="AH91" s="9"/>
      <c r="AI91" s="9"/>
      <c r="AJ91" s="9"/>
      <c r="AK91" s="9"/>
      <c r="AL91" s="9"/>
    </row>
    <row r="92" spans="1:38" s="83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84"/>
      <c r="N92" s="84"/>
      <c r="O92" s="25"/>
      <c r="P92" s="1"/>
      <c r="Q92" s="46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1"/>
      <c r="AC92" s="1"/>
      <c r="AD92" s="1"/>
      <c r="AE92" s="1"/>
      <c r="AF92" s="47"/>
      <c r="AG92" s="9"/>
      <c r="AH92" s="9"/>
      <c r="AI92" s="9"/>
      <c r="AJ92" s="9"/>
      <c r="AK92" s="9"/>
      <c r="AL92" s="9"/>
    </row>
    <row r="93" spans="1:38" s="83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84"/>
      <c r="N93" s="84"/>
      <c r="O93" s="25"/>
      <c r="P93" s="1"/>
      <c r="Q93" s="46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1"/>
      <c r="AC93" s="1"/>
      <c r="AD93" s="1"/>
      <c r="AE93" s="1"/>
      <c r="AF93" s="47"/>
      <c r="AG93" s="9"/>
      <c r="AH93" s="9"/>
      <c r="AI93" s="9"/>
      <c r="AJ93" s="9"/>
      <c r="AK93" s="9"/>
      <c r="AL93" s="9"/>
    </row>
    <row r="94" spans="1:38" s="83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84"/>
      <c r="N94" s="84"/>
      <c r="O94" s="25"/>
      <c r="P94" s="1"/>
      <c r="Q94" s="46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1"/>
      <c r="AC94" s="1"/>
      <c r="AD94" s="1"/>
      <c r="AE94" s="1"/>
      <c r="AF94" s="47"/>
      <c r="AG94" s="9"/>
      <c r="AH94" s="9"/>
      <c r="AI94" s="9"/>
      <c r="AJ94" s="9"/>
      <c r="AK94" s="9"/>
      <c r="AL94" s="9"/>
    </row>
    <row r="95" spans="1:38" s="83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84"/>
      <c r="N95" s="84"/>
      <c r="O95" s="25"/>
      <c r="P95" s="1"/>
      <c r="Q95" s="46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1"/>
      <c r="AC95" s="1"/>
      <c r="AD95" s="1"/>
      <c r="AE95" s="1"/>
      <c r="AF95" s="47"/>
      <c r="AG95" s="9"/>
      <c r="AH95" s="9"/>
      <c r="AI95" s="9"/>
      <c r="AJ95" s="9"/>
      <c r="AK95" s="9"/>
      <c r="AL95" s="9"/>
    </row>
    <row r="96" spans="1:38" s="83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84"/>
      <c r="N96" s="84"/>
      <c r="O96" s="25"/>
      <c r="P96" s="1"/>
      <c r="Q96" s="46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1"/>
      <c r="AC96" s="1"/>
      <c r="AD96" s="1"/>
      <c r="AE96" s="1"/>
      <c r="AF96" s="47"/>
      <c r="AG96" s="9"/>
      <c r="AH96" s="9"/>
      <c r="AI96" s="9"/>
      <c r="AJ96" s="9"/>
      <c r="AK96" s="9"/>
      <c r="AL96" s="9"/>
    </row>
    <row r="97" spans="1:38" s="83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84"/>
      <c r="N97" s="84"/>
      <c r="O97" s="25"/>
      <c r="P97" s="1"/>
      <c r="Q97" s="46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1"/>
      <c r="AC97" s="1"/>
      <c r="AD97" s="1"/>
      <c r="AE97" s="1"/>
      <c r="AF97" s="47"/>
      <c r="AG97" s="9"/>
      <c r="AH97" s="9"/>
      <c r="AI97" s="9"/>
      <c r="AJ97" s="9"/>
      <c r="AK97" s="9"/>
      <c r="AL97" s="9"/>
    </row>
    <row r="98" spans="1:38" s="83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84"/>
      <c r="N98" s="84"/>
      <c r="O98" s="25"/>
      <c r="P98" s="1"/>
      <c r="Q98" s="46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1"/>
      <c r="AC98" s="1"/>
      <c r="AD98" s="1"/>
      <c r="AE98" s="1"/>
      <c r="AF98" s="47"/>
      <c r="AG98" s="9"/>
      <c r="AH98" s="9"/>
      <c r="AI98" s="9"/>
      <c r="AJ98" s="9"/>
      <c r="AK98" s="9"/>
      <c r="AL98" s="9"/>
    </row>
    <row r="99" spans="1:38" s="83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84"/>
      <c r="N99" s="84"/>
      <c r="O99" s="25"/>
      <c r="P99" s="1"/>
      <c r="Q99" s="46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1"/>
      <c r="AC99" s="1"/>
      <c r="AD99" s="1"/>
      <c r="AE99" s="1"/>
      <c r="AF99" s="47"/>
      <c r="AG99" s="9"/>
      <c r="AH99" s="9"/>
      <c r="AI99" s="9"/>
      <c r="AJ99" s="9"/>
      <c r="AK99" s="9"/>
      <c r="AL99" s="9"/>
    </row>
    <row r="100" spans="1:38" s="83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84"/>
      <c r="N100" s="84"/>
      <c r="O100" s="25"/>
      <c r="P100" s="1"/>
      <c r="Q100" s="46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1"/>
      <c r="AC100" s="1"/>
      <c r="AD100" s="1"/>
      <c r="AE100" s="1"/>
      <c r="AF100" s="47"/>
      <c r="AG100" s="9"/>
      <c r="AH100" s="9"/>
      <c r="AI100" s="9"/>
      <c r="AJ100" s="9"/>
      <c r="AK100" s="9"/>
      <c r="AL100" s="9"/>
    </row>
    <row r="101" spans="1:38" s="83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84"/>
      <c r="N101" s="84"/>
      <c r="O101" s="25"/>
      <c r="P101" s="1"/>
      <c r="Q101" s="46"/>
      <c r="R101" s="1"/>
      <c r="S101" s="25"/>
      <c r="T101" s="25"/>
      <c r="U101" s="25"/>
      <c r="V101" s="25"/>
      <c r="W101" s="1"/>
      <c r="X101" s="1"/>
      <c r="Y101" s="1"/>
      <c r="Z101" s="1"/>
      <c r="AA101" s="1"/>
      <c r="AB101" s="1"/>
      <c r="AC101" s="1"/>
      <c r="AD101" s="1"/>
      <c r="AE101" s="1"/>
      <c r="AF101" s="47"/>
      <c r="AG101" s="9"/>
      <c r="AH101" s="9"/>
      <c r="AI101" s="9"/>
      <c r="AJ101" s="9"/>
      <c r="AK101" s="9"/>
      <c r="AL101" s="9"/>
    </row>
    <row r="102" spans="1:38" s="83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84"/>
      <c r="N102" s="84"/>
      <c r="O102" s="25"/>
      <c r="P102" s="1"/>
      <c r="Q102" s="46"/>
      <c r="R102" s="1"/>
      <c r="S102" s="25"/>
      <c r="T102" s="25"/>
      <c r="U102" s="25"/>
      <c r="V102" s="25"/>
      <c r="W102" s="1"/>
      <c r="X102" s="1"/>
      <c r="Y102" s="1"/>
      <c r="Z102" s="1"/>
      <c r="AA102" s="1"/>
      <c r="AB102" s="1"/>
      <c r="AC102" s="1"/>
      <c r="AD102" s="1"/>
      <c r="AE102" s="1"/>
      <c r="AF102" s="47"/>
      <c r="AG102" s="9"/>
      <c r="AH102" s="9"/>
      <c r="AI102" s="9"/>
      <c r="AJ102" s="9"/>
      <c r="AK102" s="9"/>
      <c r="AL102" s="9"/>
    </row>
    <row r="103" spans="1:38" s="83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84"/>
      <c r="N103" s="84"/>
      <c r="O103" s="25"/>
      <c r="P103" s="1"/>
      <c r="Q103" s="46"/>
      <c r="R103" s="1"/>
      <c r="S103" s="25"/>
      <c r="T103" s="25"/>
      <c r="U103" s="25"/>
      <c r="V103" s="25"/>
      <c r="W103" s="1"/>
      <c r="X103" s="1"/>
      <c r="Y103" s="1"/>
      <c r="Z103" s="1"/>
      <c r="AA103" s="1"/>
      <c r="AB103" s="1"/>
      <c r="AC103" s="1"/>
      <c r="AD103" s="1"/>
      <c r="AE103" s="1"/>
      <c r="AF103" s="47"/>
      <c r="AG103" s="9"/>
      <c r="AH103" s="9"/>
      <c r="AI103" s="9"/>
      <c r="AJ103" s="9"/>
      <c r="AK103" s="9"/>
      <c r="AL103" s="9"/>
    </row>
    <row r="104" spans="1:38" s="83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84"/>
      <c r="N104" s="84"/>
      <c r="O104" s="25"/>
      <c r="P104" s="1"/>
      <c r="Q104" s="46"/>
      <c r="R104" s="1"/>
      <c r="S104" s="25"/>
      <c r="T104" s="25"/>
      <c r="U104" s="25"/>
      <c r="V104" s="25"/>
      <c r="W104" s="1"/>
      <c r="X104" s="1"/>
      <c r="Y104" s="1"/>
      <c r="Z104" s="1"/>
      <c r="AA104" s="1"/>
      <c r="AB104" s="1"/>
      <c r="AC104" s="1"/>
      <c r="AD104" s="1"/>
      <c r="AE104" s="1"/>
      <c r="AF104" s="47"/>
      <c r="AG104" s="9"/>
      <c r="AH104" s="9"/>
      <c r="AI104" s="9"/>
      <c r="AJ104" s="9"/>
      <c r="AK104" s="9"/>
      <c r="AL104" s="9"/>
    </row>
    <row r="105" spans="1:38" s="83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84"/>
      <c r="N105" s="84"/>
      <c r="O105" s="25"/>
      <c r="P105" s="1"/>
      <c r="Q105" s="46"/>
      <c r="R105" s="1"/>
      <c r="S105" s="25"/>
      <c r="T105" s="25"/>
      <c r="U105" s="25"/>
      <c r="V105" s="25"/>
      <c r="W105" s="1"/>
      <c r="X105" s="1"/>
      <c r="Y105" s="1"/>
      <c r="Z105" s="1"/>
      <c r="AA105" s="1"/>
      <c r="AB105" s="1"/>
      <c r="AC105" s="1"/>
      <c r="AD105" s="1"/>
      <c r="AE105" s="1"/>
      <c r="AF105" s="47"/>
      <c r="AG105" s="9"/>
      <c r="AH105" s="9"/>
      <c r="AI105" s="9"/>
      <c r="AJ105" s="9"/>
      <c r="AK105" s="9"/>
      <c r="AL105" s="9"/>
    </row>
    <row r="106" spans="1:38" s="83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84"/>
      <c r="N106" s="84"/>
      <c r="O106" s="25"/>
      <c r="P106" s="1"/>
      <c r="Q106" s="46"/>
      <c r="R106" s="1"/>
      <c r="S106" s="25"/>
      <c r="T106" s="25"/>
      <c r="U106" s="25"/>
      <c r="V106" s="25"/>
      <c r="W106" s="1"/>
      <c r="X106" s="1"/>
      <c r="Y106" s="1"/>
      <c r="Z106" s="1"/>
      <c r="AA106" s="1"/>
      <c r="AB106" s="1"/>
      <c r="AC106" s="1"/>
      <c r="AD106" s="1"/>
      <c r="AE106" s="1"/>
      <c r="AF106" s="47"/>
      <c r="AG106" s="9"/>
      <c r="AH106" s="9"/>
      <c r="AI106" s="9"/>
      <c r="AJ106" s="9"/>
      <c r="AK106" s="9"/>
      <c r="AL106" s="9"/>
    </row>
    <row r="107" spans="1:38" s="83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84"/>
      <c r="N107" s="84"/>
      <c r="O107" s="25"/>
      <c r="P107" s="1"/>
      <c r="Q107" s="46"/>
      <c r="R107" s="1"/>
      <c r="S107" s="25"/>
      <c r="T107" s="25"/>
      <c r="U107" s="25"/>
      <c r="V107" s="25"/>
      <c r="W107" s="1"/>
      <c r="X107" s="1"/>
      <c r="Y107" s="1"/>
      <c r="Z107" s="1"/>
      <c r="AA107" s="1"/>
      <c r="AB107" s="1"/>
      <c r="AC107" s="1"/>
      <c r="AD107" s="1"/>
      <c r="AE107" s="1"/>
      <c r="AF107" s="47"/>
      <c r="AG107" s="9"/>
      <c r="AH107" s="9"/>
      <c r="AI107" s="9"/>
      <c r="AJ107" s="9"/>
      <c r="AK107" s="9"/>
      <c r="AL107" s="9"/>
    </row>
    <row r="108" spans="1:38" s="83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84"/>
      <c r="N108" s="84"/>
      <c r="O108" s="25"/>
      <c r="P108" s="1"/>
      <c r="Q108" s="46"/>
      <c r="R108" s="1"/>
      <c r="S108" s="25"/>
      <c r="T108" s="25"/>
      <c r="U108" s="25"/>
      <c r="V108" s="25"/>
      <c r="W108" s="1"/>
      <c r="X108" s="1"/>
      <c r="Y108" s="1"/>
      <c r="Z108" s="1"/>
      <c r="AA108" s="1"/>
      <c r="AB108" s="1"/>
      <c r="AC108" s="1"/>
      <c r="AD108" s="1"/>
      <c r="AE108" s="1"/>
      <c r="AF108" s="47"/>
      <c r="AG108" s="9"/>
      <c r="AH108" s="9"/>
      <c r="AI108" s="9"/>
      <c r="AJ108" s="9"/>
      <c r="AK108" s="9"/>
      <c r="AL108" s="9"/>
    </row>
    <row r="109" spans="1:38" s="83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84"/>
      <c r="N109" s="84"/>
      <c r="O109" s="25"/>
      <c r="P109" s="1"/>
      <c r="Q109" s="46"/>
      <c r="R109" s="1"/>
      <c r="S109" s="25"/>
      <c r="T109" s="25"/>
      <c r="U109" s="25"/>
      <c r="V109" s="25"/>
      <c r="W109" s="1"/>
      <c r="X109" s="1"/>
      <c r="Y109" s="1"/>
      <c r="Z109" s="1"/>
      <c r="AA109" s="1"/>
      <c r="AB109" s="1"/>
      <c r="AC109" s="1"/>
      <c r="AD109" s="1"/>
      <c r="AE109" s="1"/>
      <c r="AF109" s="47"/>
      <c r="AG109" s="9"/>
      <c r="AH109" s="9"/>
      <c r="AI109" s="9"/>
      <c r="AJ109" s="9"/>
      <c r="AK109" s="9"/>
      <c r="AL109" s="9"/>
    </row>
    <row r="110" spans="1:38" s="83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84"/>
      <c r="N110" s="84"/>
      <c r="O110" s="25"/>
      <c r="P110" s="1"/>
      <c r="Q110" s="46"/>
      <c r="R110" s="1"/>
      <c r="S110" s="25"/>
      <c r="T110" s="25"/>
      <c r="U110" s="25"/>
      <c r="V110" s="25"/>
      <c r="W110" s="1"/>
      <c r="X110" s="1"/>
      <c r="Y110" s="1"/>
      <c r="Z110" s="1"/>
      <c r="AA110" s="1"/>
      <c r="AB110" s="1"/>
      <c r="AC110" s="1"/>
      <c r="AD110" s="1"/>
      <c r="AE110" s="1"/>
      <c r="AF110" s="47"/>
      <c r="AG110" s="9"/>
      <c r="AH110" s="9"/>
      <c r="AI110" s="9"/>
      <c r="AJ110" s="9"/>
      <c r="AK110" s="9"/>
      <c r="AL110" s="9"/>
    </row>
    <row r="111" spans="1:38" s="83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84"/>
      <c r="N111" s="84"/>
      <c r="O111" s="25"/>
      <c r="P111" s="1"/>
      <c r="Q111" s="46"/>
      <c r="R111" s="1"/>
      <c r="S111" s="25"/>
      <c r="T111" s="25"/>
      <c r="U111" s="25"/>
      <c r="V111" s="25"/>
      <c r="W111" s="1"/>
      <c r="X111" s="1"/>
      <c r="Y111" s="1"/>
      <c r="Z111" s="1"/>
      <c r="AA111" s="1"/>
      <c r="AB111" s="1"/>
      <c r="AC111" s="1"/>
      <c r="AD111" s="1"/>
      <c r="AE111" s="1"/>
      <c r="AF111" s="47"/>
      <c r="AG111" s="9"/>
      <c r="AH111" s="9"/>
      <c r="AI111" s="9"/>
      <c r="AJ111" s="9"/>
      <c r="AK111" s="9"/>
      <c r="AL111" s="9"/>
    </row>
    <row r="112" spans="1:38" s="83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84"/>
      <c r="N112" s="84"/>
      <c r="O112" s="25"/>
      <c r="P112" s="1"/>
      <c r="Q112" s="46"/>
      <c r="R112" s="1"/>
      <c r="S112" s="25"/>
      <c r="T112" s="25"/>
      <c r="U112" s="25"/>
      <c r="V112" s="25"/>
      <c r="W112" s="1"/>
      <c r="X112" s="1"/>
      <c r="Y112" s="1"/>
      <c r="Z112" s="1"/>
      <c r="AA112" s="1"/>
      <c r="AB112" s="1"/>
      <c r="AC112" s="1"/>
      <c r="AD112" s="1"/>
      <c r="AE112" s="1"/>
      <c r="AF112" s="47"/>
      <c r="AG112" s="9"/>
      <c r="AH112" s="9"/>
      <c r="AI112" s="9"/>
      <c r="AJ112" s="9"/>
      <c r="AK112" s="9"/>
      <c r="AL112" s="9"/>
    </row>
    <row r="113" spans="1:38" s="83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84"/>
      <c r="N113" s="84"/>
      <c r="O113" s="25"/>
      <c r="P113" s="1"/>
      <c r="Q113" s="46"/>
      <c r="R113" s="1"/>
      <c r="S113" s="25"/>
      <c r="T113" s="25"/>
      <c r="U113" s="25"/>
      <c r="V113" s="25"/>
      <c r="W113" s="1"/>
      <c r="X113" s="1"/>
      <c r="Y113" s="1"/>
      <c r="Z113" s="1"/>
      <c r="AA113" s="1"/>
      <c r="AB113" s="1"/>
      <c r="AC113" s="1"/>
      <c r="AD113" s="1"/>
      <c r="AE113" s="1"/>
      <c r="AF113" s="47"/>
      <c r="AG113" s="9"/>
      <c r="AH113" s="9"/>
      <c r="AI113" s="9"/>
      <c r="AJ113" s="9"/>
      <c r="AK113" s="9"/>
      <c r="AL113" s="9"/>
    </row>
    <row r="114" spans="1:38" s="83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84"/>
      <c r="N114" s="84"/>
      <c r="O114" s="25"/>
      <c r="P114" s="1"/>
      <c r="Q114" s="46"/>
      <c r="R114" s="1"/>
      <c r="S114" s="25"/>
      <c r="T114" s="25"/>
      <c r="U114" s="25"/>
      <c r="V114" s="25"/>
      <c r="W114" s="1"/>
      <c r="X114" s="1"/>
      <c r="Y114" s="1"/>
      <c r="Z114" s="1"/>
      <c r="AA114" s="1"/>
      <c r="AB114" s="1"/>
      <c r="AC114" s="1"/>
      <c r="AD114" s="1"/>
      <c r="AE114" s="1"/>
      <c r="AF114" s="47"/>
      <c r="AG114" s="9"/>
      <c r="AH114" s="9"/>
      <c r="AI114" s="9"/>
      <c r="AJ114" s="9"/>
      <c r="AK114" s="9"/>
      <c r="AL114" s="9"/>
    </row>
    <row r="115" spans="1:38" s="83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84"/>
      <c r="N115" s="84"/>
      <c r="O115" s="25"/>
      <c r="P115" s="1"/>
      <c r="Q115" s="46"/>
      <c r="R115" s="1"/>
      <c r="S115" s="25"/>
      <c r="T115" s="25"/>
      <c r="U115" s="25"/>
      <c r="V115" s="25"/>
      <c r="W115" s="1"/>
      <c r="X115" s="1"/>
      <c r="Y115" s="1"/>
      <c r="Z115" s="1"/>
      <c r="AA115" s="1"/>
      <c r="AB115" s="1"/>
      <c r="AC115" s="1"/>
      <c r="AD115" s="1"/>
      <c r="AE115" s="1"/>
      <c r="AF115" s="47"/>
      <c r="AG115" s="9"/>
      <c r="AH115" s="9"/>
      <c r="AI115" s="9"/>
      <c r="AJ115" s="9"/>
      <c r="AK115" s="9"/>
      <c r="AL115" s="9"/>
    </row>
    <row r="116" spans="1:38" s="83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84"/>
      <c r="N116" s="84"/>
      <c r="O116" s="25"/>
      <c r="P116" s="1"/>
      <c r="Q116" s="46"/>
      <c r="R116" s="1"/>
      <c r="S116" s="25"/>
      <c r="T116" s="25"/>
      <c r="U116" s="25"/>
      <c r="V116" s="25"/>
      <c r="W116" s="1"/>
      <c r="X116" s="1"/>
      <c r="Y116" s="1"/>
      <c r="Z116" s="1"/>
      <c r="AA116" s="1"/>
      <c r="AB116" s="1"/>
      <c r="AC116" s="1"/>
      <c r="AD116" s="1"/>
      <c r="AE116" s="1"/>
      <c r="AF116" s="47"/>
      <c r="AG116" s="9"/>
      <c r="AH116" s="9"/>
      <c r="AI116" s="9"/>
      <c r="AJ116" s="9"/>
      <c r="AK116" s="9"/>
      <c r="AL116" s="9"/>
    </row>
    <row r="117" spans="1:38" s="83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84"/>
      <c r="N117" s="84"/>
      <c r="O117" s="25"/>
      <c r="P117" s="1"/>
      <c r="Q117" s="46"/>
      <c r="R117" s="1"/>
      <c r="S117" s="25"/>
      <c r="T117" s="25"/>
      <c r="U117" s="25"/>
      <c r="V117" s="25"/>
      <c r="W117" s="1"/>
      <c r="X117" s="1"/>
      <c r="Y117" s="1"/>
      <c r="Z117" s="1"/>
      <c r="AA117" s="1"/>
      <c r="AB117" s="1"/>
      <c r="AC117" s="1"/>
      <c r="AD117" s="1"/>
      <c r="AE117" s="1"/>
      <c r="AF117" s="47"/>
      <c r="AG117" s="9"/>
      <c r="AH117" s="9"/>
      <c r="AI117" s="9"/>
      <c r="AJ117" s="9"/>
      <c r="AK117" s="9"/>
      <c r="AL117" s="9"/>
    </row>
    <row r="118" spans="1:38" s="83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84"/>
      <c r="N118" s="84"/>
      <c r="O118" s="25"/>
      <c r="P118" s="1"/>
      <c r="Q118" s="46"/>
      <c r="R118" s="1"/>
      <c r="S118" s="25"/>
      <c r="T118" s="25"/>
      <c r="U118" s="25"/>
      <c r="V118" s="25"/>
      <c r="W118" s="1"/>
      <c r="X118" s="1"/>
      <c r="Y118" s="1"/>
      <c r="Z118" s="1"/>
      <c r="AA118" s="1"/>
      <c r="AB118" s="1"/>
      <c r="AC118" s="1"/>
      <c r="AD118" s="1"/>
      <c r="AE118" s="1"/>
      <c r="AF118" s="47"/>
      <c r="AG118" s="9"/>
      <c r="AH118" s="9"/>
      <c r="AI118" s="9"/>
      <c r="AJ118" s="9"/>
      <c r="AK118" s="9"/>
      <c r="AL118" s="9"/>
    </row>
    <row r="119" spans="1:38" s="83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84"/>
      <c r="N119" s="84"/>
      <c r="O119" s="25"/>
      <c r="P119" s="1"/>
      <c r="Q119" s="46"/>
      <c r="R119" s="1"/>
      <c r="S119" s="25"/>
      <c r="T119" s="25"/>
      <c r="U119" s="25"/>
      <c r="V119" s="25"/>
      <c r="W119" s="1"/>
      <c r="X119" s="1"/>
      <c r="Y119" s="1"/>
      <c r="Z119" s="1"/>
      <c r="AA119" s="1"/>
      <c r="AB119" s="1"/>
      <c r="AC119" s="1"/>
      <c r="AD119" s="1"/>
      <c r="AE119" s="1"/>
      <c r="AF119" s="47"/>
      <c r="AG119" s="9"/>
      <c r="AH119" s="9"/>
      <c r="AI119" s="9"/>
      <c r="AJ119" s="9"/>
      <c r="AK119" s="9"/>
      <c r="AL119" s="9"/>
    </row>
    <row r="120" spans="1:38" s="83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84"/>
      <c r="N120" s="84"/>
      <c r="O120" s="25"/>
      <c r="P120" s="1"/>
      <c r="Q120" s="46"/>
      <c r="R120" s="1"/>
      <c r="S120" s="25"/>
      <c r="T120" s="25"/>
      <c r="U120" s="25"/>
      <c r="V120" s="25"/>
      <c r="W120" s="1"/>
      <c r="X120" s="1"/>
      <c r="Y120" s="1"/>
      <c r="Z120" s="1"/>
      <c r="AA120" s="1"/>
      <c r="AB120" s="1"/>
      <c r="AC120" s="1"/>
      <c r="AD120" s="1"/>
      <c r="AE120" s="1"/>
      <c r="AF120" s="47"/>
      <c r="AG120" s="9"/>
      <c r="AH120" s="9"/>
      <c r="AI120" s="9"/>
      <c r="AJ120" s="9"/>
      <c r="AK120" s="9"/>
      <c r="AL120" s="9"/>
    </row>
    <row r="121" spans="1:38" s="83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84"/>
      <c r="N121" s="84"/>
      <c r="O121" s="25"/>
      <c r="P121" s="1"/>
      <c r="Q121" s="46"/>
      <c r="R121" s="1"/>
      <c r="S121" s="25"/>
      <c r="T121" s="25"/>
      <c r="U121" s="25"/>
      <c r="V121" s="25"/>
      <c r="W121" s="1"/>
      <c r="X121" s="1"/>
      <c r="Y121" s="1"/>
      <c r="Z121" s="1"/>
      <c r="AA121" s="1"/>
      <c r="AB121" s="1"/>
      <c r="AC121" s="1"/>
      <c r="AD121" s="1"/>
      <c r="AE121" s="1"/>
      <c r="AF121" s="47"/>
      <c r="AG121" s="9"/>
      <c r="AH121" s="9"/>
      <c r="AI121" s="9"/>
      <c r="AJ121" s="9"/>
      <c r="AK121" s="9"/>
      <c r="AL121" s="9"/>
    </row>
    <row r="122" spans="1:38" s="83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84"/>
      <c r="N122" s="84"/>
      <c r="O122" s="25"/>
      <c r="P122" s="1"/>
      <c r="Q122" s="46"/>
      <c r="R122" s="1"/>
      <c r="S122" s="25"/>
      <c r="T122" s="25"/>
      <c r="U122" s="25"/>
      <c r="V122" s="25"/>
      <c r="W122" s="1"/>
      <c r="X122" s="1"/>
      <c r="Y122" s="1"/>
      <c r="Z122" s="1"/>
      <c r="AA122" s="1"/>
      <c r="AB122" s="1"/>
      <c r="AC122" s="1"/>
      <c r="AD122" s="1"/>
      <c r="AE122" s="1"/>
      <c r="AF122" s="47"/>
      <c r="AG122" s="9"/>
      <c r="AH122" s="9"/>
      <c r="AI122" s="9"/>
      <c r="AJ122" s="9"/>
      <c r="AK122" s="9"/>
      <c r="AL122" s="9"/>
    </row>
    <row r="123" spans="1:38" s="83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84"/>
      <c r="N123" s="84"/>
      <c r="O123" s="25"/>
      <c r="P123" s="1"/>
      <c r="Q123" s="46"/>
      <c r="R123" s="1"/>
      <c r="S123" s="25"/>
      <c r="T123" s="25"/>
      <c r="U123" s="25"/>
      <c r="V123" s="25"/>
      <c r="W123" s="1"/>
      <c r="X123" s="1"/>
      <c r="Y123" s="1"/>
      <c r="Z123" s="1"/>
      <c r="AA123" s="1"/>
      <c r="AB123" s="1"/>
      <c r="AC123" s="1"/>
      <c r="AD123" s="1"/>
      <c r="AE123" s="1"/>
      <c r="AF123" s="47"/>
      <c r="AG123" s="9"/>
      <c r="AH123" s="9"/>
      <c r="AI123" s="9"/>
      <c r="AJ123" s="9"/>
      <c r="AK123" s="9"/>
      <c r="AL123" s="9"/>
    </row>
    <row r="124" spans="1:38" s="83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84"/>
      <c r="N124" s="84"/>
      <c r="O124" s="25"/>
      <c r="P124" s="1"/>
      <c r="Q124" s="46"/>
      <c r="R124" s="1"/>
      <c r="S124" s="25"/>
      <c r="T124" s="25"/>
      <c r="U124" s="25"/>
      <c r="V124" s="25"/>
      <c r="W124" s="1"/>
      <c r="X124" s="1"/>
      <c r="Y124" s="1"/>
      <c r="Z124" s="1"/>
      <c r="AA124" s="1"/>
      <c r="AB124" s="1"/>
      <c r="AC124" s="1"/>
      <c r="AD124" s="1"/>
      <c r="AE124" s="1"/>
      <c r="AF124" s="47"/>
      <c r="AG124" s="9"/>
      <c r="AH124" s="9"/>
      <c r="AI124" s="9"/>
      <c r="AJ124" s="9"/>
      <c r="AK124" s="9"/>
      <c r="AL124" s="9"/>
    </row>
    <row r="125" spans="1:38" s="83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84"/>
      <c r="N125" s="84"/>
      <c r="O125" s="25"/>
      <c r="P125" s="1"/>
      <c r="Q125" s="46"/>
      <c r="R125" s="1"/>
      <c r="S125" s="25"/>
      <c r="T125" s="25"/>
      <c r="U125" s="25"/>
      <c r="V125" s="25"/>
      <c r="W125" s="1"/>
      <c r="X125" s="1"/>
      <c r="Y125" s="1"/>
      <c r="Z125" s="1"/>
      <c r="AA125" s="1"/>
      <c r="AB125" s="1"/>
      <c r="AC125" s="1"/>
      <c r="AD125" s="1"/>
      <c r="AE125" s="1"/>
      <c r="AF125" s="47"/>
      <c r="AG125" s="9"/>
      <c r="AH125" s="9"/>
      <c r="AI125" s="9"/>
      <c r="AJ125" s="9"/>
      <c r="AK125" s="9"/>
      <c r="AL125" s="9"/>
    </row>
    <row r="126" spans="1:38" s="83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84"/>
      <c r="N126" s="84"/>
      <c r="O126" s="25"/>
      <c r="P126" s="1"/>
      <c r="Q126" s="46"/>
      <c r="R126" s="1"/>
      <c r="S126" s="25"/>
      <c r="T126" s="25"/>
      <c r="U126" s="25"/>
      <c r="V126" s="25"/>
      <c r="W126" s="1"/>
      <c r="X126" s="1"/>
      <c r="Y126" s="1"/>
      <c r="Z126" s="1"/>
      <c r="AA126" s="1"/>
      <c r="AB126" s="1"/>
      <c r="AC126" s="1"/>
      <c r="AD126" s="1"/>
      <c r="AE126" s="1"/>
      <c r="AF126" s="47"/>
      <c r="AG126" s="9"/>
      <c r="AH126" s="9"/>
      <c r="AI126" s="9"/>
      <c r="AJ126" s="9"/>
      <c r="AK126" s="9"/>
      <c r="AL126" s="9"/>
    </row>
    <row r="127" spans="1:38" s="83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84"/>
      <c r="N127" s="84"/>
      <c r="O127" s="25"/>
      <c r="P127" s="1"/>
      <c r="Q127" s="46"/>
      <c r="R127" s="1"/>
      <c r="S127" s="25"/>
      <c r="T127" s="25"/>
      <c r="U127" s="25"/>
      <c r="V127" s="25"/>
      <c r="W127" s="1"/>
      <c r="X127" s="1"/>
      <c r="Y127" s="1"/>
      <c r="Z127" s="1"/>
      <c r="AA127" s="1"/>
      <c r="AB127" s="1"/>
      <c r="AC127" s="1"/>
      <c r="AD127" s="1"/>
      <c r="AE127" s="1"/>
      <c r="AF127" s="47"/>
      <c r="AG127" s="9"/>
      <c r="AH127" s="9"/>
      <c r="AI127" s="9"/>
      <c r="AJ127" s="9"/>
      <c r="AK127" s="9"/>
      <c r="AL127" s="9"/>
    </row>
    <row r="128" spans="1:38" s="83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84"/>
      <c r="N128" s="84"/>
      <c r="O128" s="25"/>
      <c r="P128" s="1"/>
      <c r="Q128" s="46"/>
      <c r="R128" s="1"/>
      <c r="S128" s="25"/>
      <c r="T128" s="25"/>
      <c r="U128" s="25"/>
      <c r="V128" s="25"/>
      <c r="W128" s="1"/>
      <c r="X128" s="1"/>
      <c r="Y128" s="1"/>
      <c r="Z128" s="1"/>
      <c r="AA128" s="1"/>
      <c r="AB128" s="1"/>
      <c r="AC128" s="1"/>
      <c r="AD128" s="1"/>
      <c r="AE128" s="1"/>
      <c r="AF128" s="47"/>
      <c r="AG128" s="9"/>
      <c r="AH128" s="9"/>
      <c r="AI128" s="9"/>
      <c r="AJ128" s="9"/>
      <c r="AK128" s="9"/>
      <c r="AL128" s="9"/>
    </row>
    <row r="129" spans="1:38" s="83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84"/>
      <c r="N129" s="84"/>
      <c r="O129" s="25"/>
      <c r="P129" s="1"/>
      <c r="Q129" s="46"/>
      <c r="R129" s="1"/>
      <c r="S129" s="25"/>
      <c r="T129" s="25"/>
      <c r="U129" s="25"/>
      <c r="V129" s="25"/>
      <c r="W129" s="1"/>
      <c r="X129" s="1"/>
      <c r="Y129" s="1"/>
      <c r="Z129" s="1"/>
      <c r="AA129" s="1"/>
      <c r="AB129" s="1"/>
      <c r="AC129" s="1"/>
      <c r="AD129" s="1"/>
      <c r="AE129" s="1"/>
      <c r="AF129" s="47"/>
      <c r="AG129" s="9"/>
      <c r="AH129" s="9"/>
      <c r="AI129" s="9"/>
      <c r="AJ129" s="9"/>
      <c r="AK129" s="9"/>
      <c r="AL129" s="9"/>
    </row>
    <row r="130" spans="1:38" s="83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84"/>
      <c r="N130" s="84"/>
      <c r="O130" s="25"/>
      <c r="P130" s="1"/>
      <c r="Q130" s="46"/>
      <c r="R130" s="1"/>
      <c r="S130" s="25"/>
      <c r="T130" s="25"/>
      <c r="U130" s="25"/>
      <c r="V130" s="25"/>
      <c r="W130" s="1"/>
      <c r="X130" s="1"/>
      <c r="Y130" s="1"/>
      <c r="Z130" s="1"/>
      <c r="AA130" s="1"/>
      <c r="AB130" s="1"/>
      <c r="AC130" s="1"/>
      <c r="AD130" s="1"/>
      <c r="AE130" s="1"/>
      <c r="AF130" s="47"/>
      <c r="AG130" s="9"/>
      <c r="AH130" s="9"/>
      <c r="AI130" s="9"/>
      <c r="AJ130" s="9"/>
      <c r="AK130" s="9"/>
      <c r="AL130" s="9"/>
    </row>
    <row r="131" spans="1:38" s="83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84"/>
      <c r="N131" s="84"/>
      <c r="O131" s="25"/>
      <c r="P131" s="1"/>
      <c r="Q131" s="46"/>
      <c r="R131" s="1"/>
      <c r="S131" s="25"/>
      <c r="T131" s="25"/>
      <c r="U131" s="25"/>
      <c r="V131" s="25"/>
      <c r="W131" s="1"/>
      <c r="X131" s="1"/>
      <c r="Y131" s="1"/>
      <c r="Z131" s="1"/>
      <c r="AA131" s="1"/>
      <c r="AB131" s="1"/>
      <c r="AC131" s="1"/>
      <c r="AD131" s="1"/>
      <c r="AE131" s="1"/>
      <c r="AF131" s="47"/>
      <c r="AG131" s="9"/>
      <c r="AH131" s="9"/>
      <c r="AI131" s="9"/>
      <c r="AJ131" s="9"/>
      <c r="AK131" s="9"/>
      <c r="AL131" s="9"/>
    </row>
    <row r="132" spans="1:38" s="83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84"/>
      <c r="N132" s="84"/>
      <c r="O132" s="25"/>
      <c r="P132" s="1"/>
      <c r="Q132" s="46"/>
      <c r="R132" s="1"/>
      <c r="S132" s="25"/>
      <c r="T132" s="25"/>
      <c r="U132" s="25"/>
      <c r="V132" s="25"/>
      <c r="W132" s="1"/>
      <c r="X132" s="1"/>
      <c r="Y132" s="1"/>
      <c r="Z132" s="1"/>
      <c r="AA132" s="1"/>
      <c r="AB132" s="1"/>
      <c r="AC132" s="1"/>
      <c r="AD132" s="1"/>
      <c r="AE132" s="1"/>
      <c r="AF132" s="47"/>
      <c r="AG132" s="9"/>
      <c r="AH132" s="9"/>
      <c r="AI132" s="9"/>
      <c r="AJ132" s="9"/>
      <c r="AK132" s="9"/>
      <c r="AL132" s="9"/>
    </row>
    <row r="133" spans="1:38" s="83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84"/>
      <c r="N133" s="84"/>
      <c r="O133" s="25"/>
      <c r="P133" s="1"/>
      <c r="Q133" s="46"/>
      <c r="R133" s="1"/>
      <c r="S133" s="25"/>
      <c r="T133" s="25"/>
      <c r="U133" s="25"/>
      <c r="V133" s="25"/>
      <c r="W133" s="1"/>
      <c r="X133" s="1"/>
      <c r="Y133" s="1"/>
      <c r="Z133" s="1"/>
      <c r="AA133" s="1"/>
      <c r="AB133" s="1"/>
      <c r="AC133" s="1"/>
      <c r="AD133" s="1"/>
      <c r="AE133" s="1"/>
      <c r="AF133" s="47"/>
      <c r="AG133" s="9"/>
      <c r="AH133" s="9"/>
      <c r="AI133" s="9"/>
      <c r="AJ133" s="9"/>
      <c r="AK133" s="9"/>
      <c r="AL133" s="9"/>
    </row>
    <row r="134" spans="1:38" s="83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84"/>
      <c r="N134" s="84"/>
      <c r="O134" s="25"/>
      <c r="P134" s="1"/>
      <c r="Q134" s="46"/>
      <c r="R134" s="1"/>
      <c r="S134" s="25"/>
      <c r="T134" s="25"/>
      <c r="U134" s="25"/>
      <c r="V134" s="25"/>
      <c r="W134" s="1"/>
      <c r="X134" s="1"/>
      <c r="Y134" s="1"/>
      <c r="Z134" s="1"/>
      <c r="AA134" s="1"/>
      <c r="AB134" s="1"/>
      <c r="AC134" s="1"/>
      <c r="AD134" s="1"/>
      <c r="AE134" s="1"/>
      <c r="AF134" s="47"/>
      <c r="AG134" s="9"/>
      <c r="AH134" s="9"/>
      <c r="AI134" s="9"/>
      <c r="AJ134" s="9"/>
      <c r="AK134" s="9"/>
      <c r="AL134" s="9"/>
    </row>
    <row r="135" spans="1:38" s="83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84"/>
      <c r="N135" s="84"/>
      <c r="O135" s="25"/>
      <c r="P135" s="1"/>
      <c r="Q135" s="46"/>
      <c r="R135" s="1"/>
      <c r="S135" s="25"/>
      <c r="T135" s="25"/>
      <c r="U135" s="25"/>
      <c r="V135" s="25"/>
      <c r="W135" s="1"/>
      <c r="X135" s="1"/>
      <c r="Y135" s="1"/>
      <c r="Z135" s="1"/>
      <c r="AA135" s="1"/>
      <c r="AB135" s="1"/>
      <c r="AC135" s="1"/>
      <c r="AD135" s="1"/>
      <c r="AE135" s="1"/>
      <c r="AF135" s="47"/>
      <c r="AG135" s="9"/>
      <c r="AH135" s="9"/>
      <c r="AI135" s="9"/>
      <c r="AJ135" s="9"/>
      <c r="AK135" s="9"/>
      <c r="AL135" s="9"/>
    </row>
    <row r="136" spans="1:38" s="83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84"/>
      <c r="N136" s="84"/>
      <c r="O136" s="25"/>
      <c r="P136" s="1"/>
      <c r="Q136" s="46"/>
      <c r="R136" s="1"/>
      <c r="S136" s="25"/>
      <c r="T136" s="25"/>
      <c r="U136" s="25"/>
      <c r="V136" s="25"/>
      <c r="W136" s="1"/>
      <c r="X136" s="1"/>
      <c r="Y136" s="1"/>
      <c r="Z136" s="1"/>
      <c r="AA136" s="1"/>
      <c r="AB136" s="1"/>
      <c r="AC136" s="1"/>
      <c r="AD136" s="1"/>
      <c r="AE136" s="1"/>
      <c r="AF136" s="47"/>
      <c r="AG136" s="9"/>
      <c r="AH136" s="9"/>
      <c r="AI136" s="9"/>
      <c r="AJ136" s="9"/>
      <c r="AK136" s="9"/>
      <c r="AL136" s="9"/>
    </row>
    <row r="137" spans="1:38" s="83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84"/>
      <c r="N137" s="84"/>
      <c r="O137" s="25"/>
      <c r="P137" s="1"/>
      <c r="Q137" s="46"/>
      <c r="R137" s="1"/>
      <c r="S137" s="25"/>
      <c r="T137" s="25"/>
      <c r="U137" s="25"/>
      <c r="V137" s="25"/>
      <c r="W137" s="1"/>
      <c r="X137" s="1"/>
      <c r="Y137" s="1"/>
      <c r="Z137" s="1"/>
      <c r="AA137" s="1"/>
      <c r="AB137" s="1"/>
      <c r="AC137" s="1"/>
      <c r="AD137" s="1"/>
      <c r="AE137" s="1"/>
      <c r="AF137" s="47"/>
      <c r="AG137" s="9"/>
      <c r="AH137" s="9"/>
      <c r="AI137" s="9"/>
      <c r="AJ137" s="9"/>
      <c r="AK137" s="9"/>
      <c r="AL137" s="9"/>
    </row>
    <row r="138" spans="1:38" s="83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84"/>
      <c r="N138" s="84"/>
      <c r="O138" s="25"/>
      <c r="P138" s="1"/>
      <c r="Q138" s="46"/>
      <c r="R138" s="1"/>
      <c r="S138" s="25"/>
      <c r="T138" s="25"/>
      <c r="U138" s="25"/>
      <c r="V138" s="25"/>
      <c r="W138" s="1"/>
      <c r="X138" s="1"/>
      <c r="Y138" s="1"/>
      <c r="Z138" s="1"/>
      <c r="AA138" s="1"/>
      <c r="AB138" s="1"/>
      <c r="AC138" s="1"/>
      <c r="AD138" s="1"/>
      <c r="AE138" s="1"/>
      <c r="AF138" s="47"/>
      <c r="AG138" s="9"/>
      <c r="AH138" s="9"/>
      <c r="AI138" s="9"/>
      <c r="AJ138" s="9"/>
      <c r="AK138" s="9"/>
      <c r="AL138" s="9"/>
    </row>
    <row r="139" spans="1:38" s="83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84"/>
      <c r="N139" s="84"/>
      <c r="O139" s="25"/>
      <c r="P139" s="1"/>
      <c r="Q139" s="46"/>
      <c r="R139" s="1"/>
      <c r="S139" s="25"/>
      <c r="T139" s="25"/>
      <c r="U139" s="25"/>
      <c r="V139" s="25"/>
      <c r="W139" s="1"/>
      <c r="X139" s="1"/>
      <c r="Y139" s="1"/>
      <c r="Z139" s="1"/>
      <c r="AA139" s="1"/>
      <c r="AB139" s="1"/>
      <c r="AC139" s="1"/>
      <c r="AD139" s="1"/>
      <c r="AE139" s="1"/>
      <c r="AF139" s="47"/>
      <c r="AG139" s="9"/>
      <c r="AH139" s="9"/>
      <c r="AI139" s="9"/>
      <c r="AJ139" s="9"/>
      <c r="AK139" s="9"/>
      <c r="AL139" s="9"/>
    </row>
    <row r="140" spans="1:38" s="83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84"/>
      <c r="N140" s="84"/>
      <c r="O140" s="25"/>
      <c r="P140" s="1"/>
      <c r="Q140" s="46"/>
      <c r="R140" s="1"/>
      <c r="S140" s="25"/>
      <c r="T140" s="25"/>
      <c r="U140" s="25"/>
      <c r="V140" s="25"/>
      <c r="W140" s="1"/>
      <c r="X140" s="1"/>
      <c r="Y140" s="1"/>
      <c r="Z140" s="1"/>
      <c r="AA140" s="1"/>
      <c r="AB140" s="1"/>
      <c r="AC140" s="1"/>
      <c r="AD140" s="1"/>
      <c r="AE140" s="1"/>
      <c r="AF140" s="47"/>
      <c r="AG140" s="9"/>
      <c r="AH140" s="9"/>
      <c r="AI140" s="9"/>
      <c r="AJ140" s="9"/>
      <c r="AK140" s="9"/>
      <c r="AL140" s="9"/>
    </row>
    <row r="141" spans="1:38" s="83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84"/>
      <c r="N141" s="84"/>
      <c r="O141" s="25"/>
      <c r="P141" s="1"/>
      <c r="Q141" s="46"/>
      <c r="R141" s="1"/>
      <c r="S141" s="25"/>
      <c r="T141" s="25"/>
      <c r="U141" s="25"/>
      <c r="V141" s="25"/>
      <c r="W141" s="1"/>
      <c r="X141" s="1"/>
      <c r="Y141" s="1"/>
      <c r="Z141" s="1"/>
      <c r="AA141" s="1"/>
      <c r="AB141" s="1"/>
      <c r="AC141" s="1"/>
      <c r="AD141" s="1"/>
      <c r="AE141" s="1"/>
      <c r="AF141" s="47"/>
      <c r="AG141" s="9"/>
      <c r="AH141" s="9"/>
      <c r="AI141" s="9"/>
      <c r="AJ141" s="9"/>
      <c r="AK141" s="9"/>
      <c r="AL141" s="9"/>
    </row>
    <row r="142" spans="1:38" s="83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84"/>
      <c r="N142" s="84"/>
      <c r="O142" s="25"/>
      <c r="P142" s="1"/>
      <c r="Q142" s="46"/>
      <c r="R142" s="1"/>
      <c r="S142" s="25"/>
      <c r="T142" s="25"/>
      <c r="U142" s="25"/>
      <c r="V142" s="25"/>
      <c r="W142" s="1"/>
      <c r="X142" s="1"/>
      <c r="Y142" s="1"/>
      <c r="Z142" s="1"/>
      <c r="AA142" s="1"/>
      <c r="AB142" s="1"/>
      <c r="AC142" s="1"/>
      <c r="AD142" s="1"/>
      <c r="AE142" s="1"/>
      <c r="AF142" s="47"/>
      <c r="AG142" s="9"/>
      <c r="AH142" s="9"/>
      <c r="AI142" s="9"/>
      <c r="AJ142" s="9"/>
      <c r="AK142" s="9"/>
      <c r="AL142" s="9"/>
    </row>
    <row r="143" spans="1:38" s="83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84"/>
      <c r="N143" s="84"/>
      <c r="O143" s="25"/>
      <c r="P143" s="1"/>
      <c r="Q143" s="46"/>
      <c r="R143" s="1"/>
      <c r="S143" s="25"/>
      <c r="T143" s="25"/>
      <c r="U143" s="25"/>
      <c r="V143" s="25"/>
      <c r="W143" s="1"/>
      <c r="X143" s="1"/>
      <c r="Y143" s="1"/>
      <c r="Z143" s="1"/>
      <c r="AA143" s="1"/>
      <c r="AB143" s="1"/>
      <c r="AC143" s="1"/>
      <c r="AD143" s="1"/>
      <c r="AE143" s="1"/>
      <c r="AF143" s="47"/>
      <c r="AG143" s="9"/>
      <c r="AH143" s="9"/>
      <c r="AI143" s="9"/>
      <c r="AJ143" s="9"/>
      <c r="AK143" s="9"/>
      <c r="AL143" s="9"/>
    </row>
    <row r="144" spans="1:38" s="83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84"/>
      <c r="N144" s="84"/>
      <c r="O144" s="25"/>
      <c r="P144" s="1"/>
      <c r="Q144" s="46"/>
      <c r="R144" s="1"/>
      <c r="S144" s="25"/>
      <c r="T144" s="25"/>
      <c r="U144" s="25"/>
      <c r="V144" s="25"/>
      <c r="W144" s="1"/>
      <c r="X144" s="1"/>
      <c r="Y144" s="1"/>
      <c r="Z144" s="1"/>
      <c r="AA144" s="1"/>
      <c r="AB144" s="1"/>
      <c r="AC144" s="1"/>
      <c r="AD144" s="1"/>
      <c r="AE144" s="1"/>
      <c r="AF144" s="47"/>
      <c r="AG144" s="9"/>
      <c r="AH144" s="9"/>
      <c r="AI144" s="9"/>
      <c r="AJ144" s="9"/>
      <c r="AK144" s="9"/>
      <c r="AL144" s="9"/>
    </row>
    <row r="145" spans="1:38" s="83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84"/>
      <c r="N145" s="84"/>
      <c r="O145" s="25"/>
      <c r="P145" s="1"/>
      <c r="Q145" s="46"/>
      <c r="R145" s="1"/>
      <c r="S145" s="25"/>
      <c r="T145" s="25"/>
      <c r="U145" s="25"/>
      <c r="V145" s="25"/>
      <c r="W145" s="1"/>
      <c r="X145" s="1"/>
      <c r="Y145" s="1"/>
      <c r="Z145" s="1"/>
      <c r="AA145" s="1"/>
      <c r="AB145" s="1"/>
      <c r="AC145" s="1"/>
      <c r="AD145" s="1"/>
      <c r="AE145" s="1"/>
      <c r="AF145" s="47"/>
      <c r="AG145" s="9"/>
      <c r="AH145" s="9"/>
      <c r="AI145" s="9"/>
      <c r="AJ145" s="9"/>
      <c r="AK145" s="9"/>
      <c r="AL145" s="9"/>
    </row>
    <row r="146" spans="1:38" s="83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84"/>
      <c r="N146" s="84"/>
      <c r="O146" s="25"/>
      <c r="P146" s="1"/>
      <c r="Q146" s="46"/>
      <c r="R146" s="1"/>
      <c r="S146" s="25"/>
      <c r="T146" s="25"/>
      <c r="U146" s="25"/>
      <c r="V146" s="25"/>
      <c r="W146" s="1"/>
      <c r="X146" s="1"/>
      <c r="Y146" s="1"/>
      <c r="Z146" s="1"/>
      <c r="AA146" s="1"/>
      <c r="AB146" s="1"/>
      <c r="AC146" s="1"/>
      <c r="AD146" s="1"/>
      <c r="AE146" s="1"/>
      <c r="AF146" s="47"/>
      <c r="AG146" s="9"/>
      <c r="AH146" s="9"/>
      <c r="AI146" s="9"/>
      <c r="AJ146" s="9"/>
      <c r="AK146" s="9"/>
      <c r="AL146" s="9"/>
    </row>
    <row r="147" spans="1:38" s="83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84"/>
      <c r="N147" s="84"/>
      <c r="O147" s="25"/>
      <c r="P147" s="1"/>
      <c r="Q147" s="46"/>
      <c r="R147" s="1"/>
      <c r="S147" s="25"/>
      <c r="T147" s="25"/>
      <c r="U147" s="25"/>
      <c r="V147" s="25"/>
      <c r="W147" s="1"/>
      <c r="X147" s="1"/>
      <c r="Y147" s="1"/>
      <c r="Z147" s="1"/>
      <c r="AA147" s="1"/>
      <c r="AB147" s="1"/>
      <c r="AC147" s="1"/>
      <c r="AD147" s="1"/>
      <c r="AE147" s="1"/>
      <c r="AF147" s="47"/>
      <c r="AG147" s="9"/>
      <c r="AH147" s="9"/>
      <c r="AI147" s="9"/>
      <c r="AJ147" s="9"/>
      <c r="AK147" s="9"/>
      <c r="AL147" s="9"/>
    </row>
    <row r="148" spans="1:38" s="83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84"/>
      <c r="N148" s="84"/>
      <c r="O148" s="25"/>
      <c r="P148" s="1"/>
      <c r="Q148" s="46"/>
      <c r="R148" s="1"/>
      <c r="S148" s="25"/>
      <c r="T148" s="25"/>
      <c r="U148" s="25"/>
      <c r="V148" s="25"/>
      <c r="W148" s="1"/>
      <c r="X148" s="1"/>
      <c r="Y148" s="1"/>
      <c r="Z148" s="1"/>
      <c r="AA148" s="1"/>
      <c r="AB148" s="1"/>
      <c r="AC148" s="1"/>
      <c r="AD148" s="1"/>
      <c r="AE148" s="1"/>
      <c r="AF148" s="47"/>
      <c r="AG148" s="9"/>
      <c r="AH148" s="9"/>
      <c r="AI148" s="9"/>
      <c r="AJ148" s="9"/>
      <c r="AK148" s="9"/>
      <c r="AL148" s="9"/>
    </row>
    <row r="149" spans="1:38" s="83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84"/>
      <c r="N149" s="84"/>
      <c r="O149" s="25"/>
      <c r="P149" s="1"/>
      <c r="Q149" s="46"/>
      <c r="R149" s="1"/>
      <c r="S149" s="25"/>
      <c r="T149" s="25"/>
      <c r="U149" s="25"/>
      <c r="V149" s="25"/>
      <c r="W149" s="1"/>
      <c r="X149" s="1"/>
      <c r="Y149" s="1"/>
      <c r="Z149" s="1"/>
      <c r="AA149" s="1"/>
      <c r="AB149" s="1"/>
      <c r="AC149" s="1"/>
      <c r="AD149" s="1"/>
      <c r="AE149" s="1"/>
      <c r="AF149" s="47"/>
      <c r="AG149" s="9"/>
      <c r="AH149" s="9"/>
      <c r="AI149" s="9"/>
      <c r="AJ149" s="9"/>
      <c r="AK149" s="9"/>
      <c r="AL149" s="9"/>
    </row>
    <row r="150" spans="1:38" s="83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84"/>
      <c r="N150" s="84"/>
      <c r="O150" s="25"/>
      <c r="P150" s="1"/>
      <c r="Q150" s="46"/>
      <c r="R150" s="1"/>
      <c r="S150" s="25"/>
      <c r="T150" s="25"/>
      <c r="U150" s="25"/>
      <c r="V150" s="25"/>
      <c r="W150" s="1"/>
      <c r="X150" s="1"/>
      <c r="Y150" s="1"/>
      <c r="Z150" s="1"/>
      <c r="AA150" s="1"/>
      <c r="AB150" s="1"/>
      <c r="AC150" s="1"/>
      <c r="AD150" s="1"/>
      <c r="AE150" s="1"/>
      <c r="AF150" s="47"/>
      <c r="AG150" s="9"/>
      <c r="AH150" s="9"/>
      <c r="AI150" s="9"/>
      <c r="AJ150" s="9"/>
      <c r="AK150" s="9"/>
      <c r="AL150" s="9"/>
    </row>
    <row r="151" spans="1:38" s="83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84"/>
      <c r="N151" s="84"/>
      <c r="O151" s="25"/>
      <c r="P151" s="1"/>
      <c r="Q151" s="46"/>
      <c r="R151" s="1"/>
      <c r="S151" s="25"/>
      <c r="T151" s="25"/>
      <c r="U151" s="25"/>
      <c r="V151" s="25"/>
      <c r="W151" s="1"/>
      <c r="X151" s="1"/>
      <c r="Y151" s="1"/>
      <c r="Z151" s="1"/>
      <c r="AA151" s="1"/>
      <c r="AB151" s="1"/>
      <c r="AC151" s="1"/>
      <c r="AD151" s="1"/>
      <c r="AE151" s="1"/>
      <c r="AF151" s="47"/>
      <c r="AG151" s="9"/>
      <c r="AH151" s="9"/>
      <c r="AI151" s="9"/>
      <c r="AJ151" s="9"/>
      <c r="AK151" s="9"/>
      <c r="AL151" s="9"/>
    </row>
    <row r="152" spans="1:38" s="83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84"/>
      <c r="N152" s="84"/>
      <c r="O152" s="25"/>
      <c r="P152" s="1"/>
      <c r="Q152" s="46"/>
      <c r="R152" s="1"/>
      <c r="S152" s="25"/>
      <c r="T152" s="25"/>
      <c r="U152" s="25"/>
      <c r="V152" s="25"/>
      <c r="W152" s="1"/>
      <c r="X152" s="1"/>
      <c r="Y152" s="1"/>
      <c r="Z152" s="1"/>
      <c r="AA152" s="1"/>
      <c r="AB152" s="1"/>
      <c r="AC152" s="1"/>
      <c r="AD152" s="1"/>
      <c r="AE152" s="1"/>
      <c r="AF152" s="47"/>
      <c r="AG152" s="9"/>
      <c r="AH152" s="9"/>
      <c r="AI152" s="9"/>
      <c r="AJ152" s="9"/>
      <c r="AK152" s="9"/>
      <c r="AL152" s="9"/>
    </row>
    <row r="153" spans="1:38" s="83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84"/>
      <c r="N153" s="84"/>
      <c r="O153" s="25"/>
      <c r="P153" s="1"/>
      <c r="Q153" s="46"/>
      <c r="R153" s="1"/>
      <c r="S153" s="25"/>
      <c r="T153" s="25"/>
      <c r="U153" s="25"/>
      <c r="V153" s="25"/>
      <c r="W153" s="1"/>
      <c r="X153" s="1"/>
      <c r="Y153" s="1"/>
      <c r="Z153" s="1"/>
      <c r="AA153" s="1"/>
      <c r="AB153" s="1"/>
      <c r="AC153" s="1"/>
      <c r="AD153" s="1"/>
      <c r="AE153" s="1"/>
      <c r="AF153" s="47"/>
      <c r="AG153" s="9"/>
      <c r="AH153" s="9"/>
      <c r="AI153" s="9"/>
      <c r="AJ153" s="9"/>
      <c r="AK153" s="9"/>
      <c r="AL153" s="9"/>
    </row>
    <row r="154" spans="1:38" s="83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84"/>
      <c r="N154" s="84"/>
      <c r="O154" s="25"/>
      <c r="P154" s="1"/>
      <c r="Q154" s="46"/>
      <c r="R154" s="1"/>
      <c r="S154" s="25"/>
      <c r="T154" s="25"/>
      <c r="U154" s="25"/>
      <c r="V154" s="25"/>
      <c r="W154" s="1"/>
      <c r="X154" s="1"/>
      <c r="Y154" s="1"/>
      <c r="Z154" s="1"/>
      <c r="AA154" s="1"/>
      <c r="AB154" s="1"/>
      <c r="AC154" s="1"/>
      <c r="AD154" s="1"/>
      <c r="AE154" s="1"/>
      <c r="AF154" s="47"/>
      <c r="AG154" s="9"/>
      <c r="AH154" s="9"/>
      <c r="AI154" s="9"/>
      <c r="AJ154" s="9"/>
      <c r="AK154" s="9"/>
      <c r="AL154" s="9"/>
    </row>
    <row r="155" spans="1:38" s="83" customFormat="1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84"/>
      <c r="N155" s="84"/>
      <c r="O155" s="25"/>
      <c r="P155" s="1"/>
      <c r="Q155" s="46"/>
      <c r="R155" s="1"/>
      <c r="S155" s="25"/>
      <c r="T155" s="25"/>
      <c r="U155" s="25"/>
      <c r="V155" s="25"/>
      <c r="W155" s="1"/>
      <c r="X155" s="1"/>
      <c r="Y155" s="1"/>
      <c r="Z155" s="1"/>
      <c r="AA155" s="1"/>
      <c r="AB155" s="1"/>
      <c r="AC155" s="1"/>
      <c r="AD155" s="1"/>
      <c r="AE155" s="1"/>
      <c r="AF155" s="47"/>
      <c r="AG155" s="9"/>
      <c r="AH155" s="9"/>
      <c r="AI155" s="9"/>
      <c r="AJ155" s="9"/>
      <c r="AK155" s="9"/>
      <c r="AL155" s="9"/>
    </row>
    <row r="156" spans="1:38" s="83" customFormat="1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84"/>
      <c r="N156" s="84"/>
      <c r="O156" s="25"/>
      <c r="P156" s="1"/>
      <c r="Q156" s="46"/>
      <c r="R156" s="1"/>
      <c r="S156" s="25"/>
      <c r="T156" s="25"/>
      <c r="U156" s="25"/>
      <c r="V156" s="25"/>
      <c r="W156" s="1"/>
      <c r="X156" s="1"/>
      <c r="Y156" s="1"/>
      <c r="Z156" s="1"/>
      <c r="AA156" s="1"/>
      <c r="AB156" s="1"/>
      <c r="AC156" s="1"/>
      <c r="AD156" s="1"/>
      <c r="AE156" s="1"/>
      <c r="AF156" s="47"/>
      <c r="AG156" s="9"/>
      <c r="AH156" s="9"/>
      <c r="AI156" s="9"/>
      <c r="AJ156" s="9"/>
      <c r="AK156" s="9"/>
      <c r="AL156" s="9"/>
    </row>
    <row r="157" spans="1:38" s="83" customFormat="1" ht="1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84"/>
      <c r="N157" s="84"/>
      <c r="O157" s="25"/>
      <c r="P157" s="1"/>
      <c r="Q157" s="46"/>
      <c r="R157" s="1"/>
      <c r="S157" s="25"/>
      <c r="T157" s="25"/>
      <c r="U157" s="25"/>
      <c r="V157" s="25"/>
      <c r="W157" s="1"/>
      <c r="X157" s="1"/>
      <c r="Y157" s="1"/>
      <c r="Z157" s="1"/>
      <c r="AA157" s="1"/>
      <c r="AB157" s="1"/>
      <c r="AC157" s="1"/>
      <c r="AD157" s="1"/>
      <c r="AE157" s="1"/>
      <c r="AF157" s="47"/>
      <c r="AG157" s="9"/>
      <c r="AH157" s="9"/>
      <c r="AI157" s="9"/>
      <c r="AJ157" s="9"/>
      <c r="AK157" s="9"/>
      <c r="AL157" s="9"/>
    </row>
    <row r="158" spans="1:38" s="83" customFormat="1" ht="1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84"/>
      <c r="N158" s="84"/>
      <c r="O158" s="25"/>
      <c r="P158" s="1"/>
      <c r="Q158" s="46"/>
      <c r="R158" s="1"/>
      <c r="S158" s="25"/>
      <c r="T158" s="25"/>
      <c r="U158" s="25"/>
      <c r="V158" s="25"/>
      <c r="W158" s="1"/>
      <c r="X158" s="1"/>
      <c r="Y158" s="1"/>
      <c r="Z158" s="1"/>
      <c r="AA158" s="1"/>
      <c r="AB158" s="1"/>
      <c r="AC158" s="1"/>
      <c r="AD158" s="1"/>
      <c r="AE158" s="1"/>
      <c r="AF158" s="47"/>
      <c r="AG158" s="9"/>
      <c r="AH158" s="9"/>
      <c r="AI158" s="9"/>
      <c r="AJ158" s="9"/>
      <c r="AK158" s="9"/>
      <c r="AL158" s="9"/>
    </row>
    <row r="159" spans="1:38" s="83" customFormat="1" ht="1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84"/>
      <c r="N159" s="84"/>
      <c r="O159" s="25"/>
      <c r="P159" s="1"/>
      <c r="Q159" s="46"/>
      <c r="R159" s="1"/>
      <c r="S159" s="25"/>
      <c r="T159" s="25"/>
      <c r="U159" s="25"/>
      <c r="V159" s="25"/>
      <c r="W159" s="1"/>
      <c r="X159" s="1"/>
      <c r="Y159" s="1"/>
      <c r="Z159" s="1"/>
      <c r="AA159" s="1"/>
      <c r="AB159" s="1"/>
      <c r="AC159" s="1"/>
      <c r="AD159" s="1"/>
      <c r="AE159" s="1"/>
      <c r="AF159" s="47"/>
      <c r="AG159" s="9"/>
      <c r="AH159" s="9"/>
      <c r="AI159" s="9"/>
      <c r="AJ159" s="9"/>
      <c r="AK159" s="9"/>
      <c r="AL159" s="9"/>
    </row>
    <row r="160" spans="1:38" s="83" customFormat="1" ht="1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84"/>
      <c r="N160" s="84"/>
      <c r="O160" s="25"/>
      <c r="P160" s="1"/>
      <c r="Q160" s="46"/>
      <c r="R160" s="1"/>
      <c r="S160" s="25"/>
      <c r="T160" s="25"/>
      <c r="U160" s="25"/>
      <c r="V160" s="25"/>
      <c r="W160" s="1"/>
      <c r="X160" s="1"/>
      <c r="Y160" s="1"/>
      <c r="Z160" s="1"/>
      <c r="AA160" s="1"/>
      <c r="AB160" s="1"/>
      <c r="AC160" s="1"/>
      <c r="AD160" s="1"/>
      <c r="AE160" s="1"/>
      <c r="AF160" s="47"/>
      <c r="AG160" s="9"/>
      <c r="AH160" s="9"/>
      <c r="AI160" s="9"/>
      <c r="AJ160" s="9"/>
      <c r="AK160" s="9"/>
      <c r="AL160" s="9"/>
    </row>
    <row r="161" spans="1:38" s="83" customFormat="1" ht="15" customHeight="1" x14ac:dyDescent="0.25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84"/>
      <c r="N161" s="84"/>
      <c r="O161" s="25"/>
      <c r="P161" s="1"/>
      <c r="Q161" s="46"/>
      <c r="R161" s="1"/>
      <c r="S161" s="25"/>
      <c r="T161" s="25"/>
      <c r="U161" s="25"/>
      <c r="V161" s="25"/>
      <c r="W161" s="1"/>
      <c r="X161" s="1"/>
      <c r="Y161" s="1"/>
      <c r="Z161" s="1"/>
      <c r="AA161" s="1"/>
      <c r="AB161" s="1"/>
      <c r="AC161" s="1"/>
      <c r="AD161" s="1"/>
      <c r="AE161" s="1"/>
      <c r="AF161" s="47"/>
      <c r="AG161" s="9"/>
      <c r="AH161" s="9"/>
      <c r="AI161" s="9"/>
      <c r="AJ161" s="9"/>
      <c r="AK161" s="9"/>
      <c r="AL161" s="9"/>
    </row>
    <row r="162" spans="1:38" s="83" customFormat="1" ht="15" customHeight="1" x14ac:dyDescent="0.25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84"/>
      <c r="N162" s="84"/>
      <c r="O162" s="25"/>
      <c r="P162" s="1"/>
      <c r="Q162" s="46"/>
      <c r="R162" s="1"/>
      <c r="S162" s="25"/>
      <c r="T162" s="25"/>
      <c r="U162" s="25"/>
      <c r="V162" s="25"/>
      <c r="W162" s="1"/>
      <c r="X162" s="1"/>
      <c r="Y162" s="1"/>
      <c r="Z162" s="1"/>
      <c r="AA162" s="1"/>
      <c r="AB162" s="1"/>
      <c r="AC162" s="1"/>
      <c r="AD162" s="1"/>
      <c r="AE162" s="1"/>
      <c r="AF162" s="47"/>
      <c r="AG162" s="9"/>
      <c r="AH162" s="9"/>
      <c r="AI162" s="9"/>
      <c r="AJ162" s="9"/>
      <c r="AK162" s="9"/>
      <c r="AL162" s="9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9.7109375" style="109" customWidth="1"/>
    <col min="3" max="3" width="21.5703125" style="110" customWidth="1"/>
    <col min="4" max="4" width="10.5703125" style="111" customWidth="1"/>
    <col min="5" max="5" width="8" style="111" customWidth="1"/>
    <col min="6" max="6" width="0.7109375" style="45" customWidth="1"/>
    <col min="7" max="11" width="5.28515625" style="110" customWidth="1"/>
    <col min="12" max="12" width="6.42578125" style="110" customWidth="1"/>
    <col min="13" max="16" width="5.28515625" style="110" customWidth="1"/>
    <col min="17" max="21" width="6.7109375" style="146" customWidth="1"/>
    <col min="22" max="22" width="10.85546875" style="110" customWidth="1"/>
    <col min="23" max="23" width="19.7109375" style="111" customWidth="1"/>
    <col min="24" max="24" width="9.7109375" style="110" customWidth="1"/>
    <col min="25" max="30" width="9.140625" style="112"/>
  </cols>
  <sheetData>
    <row r="1" spans="1:30" ht="18.75" x14ac:dyDescent="0.3">
      <c r="A1" s="9"/>
      <c r="B1" s="96" t="s">
        <v>67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43"/>
      <c r="R1" s="143"/>
      <c r="S1" s="143"/>
      <c r="T1" s="143"/>
      <c r="U1" s="143"/>
      <c r="V1" s="35"/>
      <c r="W1" s="97"/>
      <c r="X1" s="36"/>
      <c r="Y1" s="98"/>
      <c r="Z1" s="98"/>
      <c r="AA1" s="98"/>
      <c r="AB1" s="98"/>
      <c r="AC1" s="98"/>
      <c r="AD1" s="98"/>
    </row>
    <row r="2" spans="1:30" x14ac:dyDescent="0.25">
      <c r="A2" s="9"/>
      <c r="B2" s="113" t="s">
        <v>48</v>
      </c>
      <c r="C2" s="114" t="s">
        <v>61</v>
      </c>
      <c r="D2" s="115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4"/>
      <c r="R2" s="144"/>
      <c r="S2" s="144"/>
      <c r="T2" s="144"/>
      <c r="U2" s="144"/>
      <c r="V2" s="12"/>
      <c r="W2" s="99"/>
      <c r="X2" s="51"/>
      <c r="Y2" s="98"/>
      <c r="Z2" s="98"/>
      <c r="AA2" s="98"/>
      <c r="AB2" s="98"/>
      <c r="AC2" s="98"/>
      <c r="AD2" s="98"/>
    </row>
    <row r="3" spans="1:30" x14ac:dyDescent="0.25">
      <c r="A3" s="9"/>
      <c r="B3" s="100" t="s">
        <v>68</v>
      </c>
      <c r="C3" s="23" t="s">
        <v>69</v>
      </c>
      <c r="D3" s="101" t="s">
        <v>70</v>
      </c>
      <c r="E3" s="102" t="s">
        <v>1</v>
      </c>
      <c r="F3" s="25"/>
      <c r="G3" s="103" t="s">
        <v>71</v>
      </c>
      <c r="H3" s="104" t="s">
        <v>72</v>
      </c>
      <c r="I3" s="104" t="s">
        <v>31</v>
      </c>
      <c r="J3" s="18" t="s">
        <v>73</v>
      </c>
      <c r="K3" s="105" t="s">
        <v>74</v>
      </c>
      <c r="L3" s="105" t="s">
        <v>75</v>
      </c>
      <c r="M3" s="103" t="s">
        <v>76</v>
      </c>
      <c r="N3" s="103" t="s">
        <v>30</v>
      </c>
      <c r="O3" s="104" t="s">
        <v>77</v>
      </c>
      <c r="P3" s="103" t="s">
        <v>72</v>
      </c>
      <c r="Q3" s="145" t="s">
        <v>3</v>
      </c>
      <c r="R3" s="145">
        <v>1</v>
      </c>
      <c r="S3" s="145">
        <v>2</v>
      </c>
      <c r="T3" s="145">
        <v>3</v>
      </c>
      <c r="U3" s="145" t="s">
        <v>78</v>
      </c>
      <c r="V3" s="18" t="s">
        <v>21</v>
      </c>
      <c r="W3" s="17" t="s">
        <v>79</v>
      </c>
      <c r="X3" s="17" t="s">
        <v>80</v>
      </c>
      <c r="Y3" s="98"/>
      <c r="Z3" s="98"/>
      <c r="AA3" s="98"/>
      <c r="AB3" s="98"/>
      <c r="AC3" s="98"/>
      <c r="AD3" s="98"/>
    </row>
    <row r="4" spans="1:30" x14ac:dyDescent="0.25">
      <c r="A4" s="9"/>
      <c r="B4" s="116" t="s">
        <v>81</v>
      </c>
      <c r="C4" s="117" t="s">
        <v>90</v>
      </c>
      <c r="D4" s="118" t="s">
        <v>82</v>
      </c>
      <c r="E4" s="126" t="s">
        <v>50</v>
      </c>
      <c r="F4" s="95"/>
      <c r="G4" s="127"/>
      <c r="H4" s="120"/>
      <c r="I4" s="119">
        <v>1</v>
      </c>
      <c r="J4" s="121" t="s">
        <v>83</v>
      </c>
      <c r="K4" s="121">
        <v>7</v>
      </c>
      <c r="L4" s="121" t="s">
        <v>84</v>
      </c>
      <c r="M4" s="121">
        <v>1</v>
      </c>
      <c r="N4" s="119"/>
      <c r="O4" s="120">
        <v>1</v>
      </c>
      <c r="P4" s="119">
        <v>2</v>
      </c>
      <c r="Q4" s="128" t="s">
        <v>91</v>
      </c>
      <c r="R4" s="128" t="s">
        <v>92</v>
      </c>
      <c r="S4" s="128" t="s">
        <v>93</v>
      </c>
      <c r="T4" s="128" t="s">
        <v>92</v>
      </c>
      <c r="U4" s="128" t="s">
        <v>94</v>
      </c>
      <c r="V4" s="122">
        <v>0.66700000000000004</v>
      </c>
      <c r="W4" s="123" t="s">
        <v>85</v>
      </c>
      <c r="X4" s="124" t="s">
        <v>86</v>
      </c>
      <c r="Y4" s="98"/>
      <c r="Z4" s="98"/>
      <c r="AA4" s="98"/>
      <c r="AB4" s="98"/>
      <c r="AC4" s="98"/>
      <c r="AD4" s="98"/>
    </row>
    <row r="5" spans="1:30" x14ac:dyDescent="0.25">
      <c r="A5" s="24"/>
      <c r="B5" s="125" t="s">
        <v>87</v>
      </c>
      <c r="C5" s="117" t="s">
        <v>95</v>
      </c>
      <c r="D5" s="118" t="s">
        <v>82</v>
      </c>
      <c r="E5" s="126" t="s">
        <v>50</v>
      </c>
      <c r="F5" s="95"/>
      <c r="G5" s="127">
        <v>1</v>
      </c>
      <c r="H5" s="129"/>
      <c r="I5" s="119"/>
      <c r="J5" s="121"/>
      <c r="K5" s="121" t="s">
        <v>88</v>
      </c>
      <c r="L5" s="121"/>
      <c r="M5" s="121">
        <v>1</v>
      </c>
      <c r="N5" s="119"/>
      <c r="O5" s="120">
        <v>1</v>
      </c>
      <c r="P5" s="119">
        <v>1</v>
      </c>
      <c r="Q5" s="128" t="s">
        <v>96</v>
      </c>
      <c r="R5" s="128" t="s">
        <v>97</v>
      </c>
      <c r="S5" s="128"/>
      <c r="T5" s="128"/>
      <c r="U5" s="128" t="s">
        <v>98</v>
      </c>
      <c r="V5" s="122">
        <v>0.75</v>
      </c>
      <c r="W5" s="123" t="s">
        <v>89</v>
      </c>
      <c r="X5" s="119">
        <v>1423</v>
      </c>
      <c r="Y5" s="98"/>
      <c r="Z5" s="98"/>
      <c r="AA5" s="98"/>
      <c r="AB5" s="98"/>
      <c r="AC5" s="98"/>
      <c r="AD5" s="98"/>
    </row>
    <row r="6" spans="1:30" x14ac:dyDescent="0.25">
      <c r="A6" s="24"/>
      <c r="B6" s="23" t="s">
        <v>9</v>
      </c>
      <c r="C6" s="18"/>
      <c r="D6" s="17"/>
      <c r="E6" s="130"/>
      <c r="F6" s="131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>
        <v>2</v>
      </c>
      <c r="P6" s="19">
        <v>3</v>
      </c>
      <c r="Q6" s="132" t="s">
        <v>99</v>
      </c>
      <c r="R6" s="132" t="s">
        <v>100</v>
      </c>
      <c r="S6" s="132" t="s">
        <v>93</v>
      </c>
      <c r="T6" s="132" t="s">
        <v>92</v>
      </c>
      <c r="U6" s="132" t="s">
        <v>100</v>
      </c>
      <c r="V6" s="40">
        <v>0.7</v>
      </c>
      <c r="W6" s="133"/>
      <c r="X6" s="132"/>
      <c r="Y6" s="98"/>
      <c r="Z6" s="98"/>
      <c r="AA6" s="98"/>
      <c r="AB6" s="98"/>
      <c r="AC6" s="98"/>
      <c r="AD6" s="98"/>
    </row>
    <row r="7" spans="1:30" x14ac:dyDescent="0.25">
      <c r="A7" s="24"/>
      <c r="B7" s="134"/>
      <c r="C7" s="135"/>
      <c r="D7" s="136"/>
      <c r="E7" s="137"/>
      <c r="F7" s="138"/>
      <c r="G7" s="135"/>
      <c r="H7" s="135"/>
      <c r="I7" s="135"/>
      <c r="J7" s="139"/>
      <c r="K7" s="139"/>
      <c r="L7" s="139"/>
      <c r="M7" s="135"/>
      <c r="N7" s="135"/>
      <c r="O7" s="135"/>
      <c r="P7" s="135"/>
      <c r="Q7" s="140"/>
      <c r="R7" s="140"/>
      <c r="S7" s="140"/>
      <c r="T7" s="140"/>
      <c r="U7" s="140"/>
      <c r="V7" s="135"/>
      <c r="W7" s="136"/>
      <c r="X7" s="141"/>
      <c r="Y7" s="98"/>
      <c r="Z7" s="98"/>
      <c r="AA7" s="98"/>
      <c r="AB7" s="98"/>
      <c r="AC7" s="98"/>
      <c r="AD7" s="98"/>
    </row>
    <row r="8" spans="1:30" x14ac:dyDescent="0.25">
      <c r="A8" s="24"/>
      <c r="B8" s="106"/>
      <c r="C8" s="1"/>
      <c r="D8" s="106"/>
      <c r="E8" s="107"/>
      <c r="G8" s="1"/>
      <c r="H8" s="46"/>
      <c r="I8" s="1"/>
      <c r="J8" s="25"/>
      <c r="K8" s="25"/>
      <c r="L8" s="25"/>
      <c r="M8" s="1"/>
      <c r="N8" s="1"/>
      <c r="O8" s="1"/>
      <c r="P8" s="1"/>
      <c r="Q8" s="142"/>
      <c r="R8" s="142"/>
      <c r="S8" s="142"/>
      <c r="T8" s="142"/>
      <c r="U8" s="142"/>
      <c r="V8" s="1"/>
      <c r="W8" s="106"/>
      <c r="X8" s="1"/>
      <c r="Y8" s="98"/>
      <c r="Z8" s="98"/>
      <c r="AA8" s="98"/>
      <c r="AB8" s="98"/>
      <c r="AC8" s="98"/>
      <c r="AD8" s="98"/>
    </row>
    <row r="9" spans="1:30" x14ac:dyDescent="0.25">
      <c r="A9" s="24"/>
      <c r="B9" s="106"/>
      <c r="C9" s="1"/>
      <c r="D9" s="106"/>
      <c r="E9" s="107"/>
      <c r="G9" s="1"/>
      <c r="H9" s="46"/>
      <c r="I9" s="1"/>
      <c r="J9" s="25"/>
      <c r="K9" s="25"/>
      <c r="L9" s="25"/>
      <c r="M9" s="1"/>
      <c r="N9" s="1"/>
      <c r="O9" s="1"/>
      <c r="P9" s="1"/>
      <c r="Q9" s="142"/>
      <c r="R9" s="142"/>
      <c r="S9" s="142"/>
      <c r="T9" s="142"/>
      <c r="U9" s="142"/>
      <c r="V9" s="1"/>
      <c r="W9" s="106"/>
      <c r="X9" s="1"/>
      <c r="Y9" s="98"/>
      <c r="Z9" s="98"/>
      <c r="AA9" s="98"/>
      <c r="AB9" s="98"/>
      <c r="AC9" s="98"/>
      <c r="AD9" s="98"/>
    </row>
    <row r="10" spans="1:30" x14ac:dyDescent="0.25">
      <c r="A10" s="24"/>
      <c r="B10" s="106"/>
      <c r="C10" s="1"/>
      <c r="D10" s="106"/>
      <c r="E10" s="107"/>
      <c r="G10" s="1"/>
      <c r="H10" s="46"/>
      <c r="I10" s="1"/>
      <c r="J10" s="25"/>
      <c r="K10" s="25"/>
      <c r="L10" s="25"/>
      <c r="M10" s="1"/>
      <c r="N10" s="1"/>
      <c r="O10" s="1"/>
      <c r="P10" s="1"/>
      <c r="Q10" s="142"/>
      <c r="R10" s="142"/>
      <c r="S10" s="142"/>
      <c r="T10" s="142"/>
      <c r="U10" s="142"/>
      <c r="V10" s="1"/>
      <c r="W10" s="106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06"/>
      <c r="C11" s="1"/>
      <c r="D11" s="106"/>
      <c r="E11" s="107"/>
      <c r="G11" s="1"/>
      <c r="H11" s="46"/>
      <c r="I11" s="1"/>
      <c r="J11" s="25"/>
      <c r="K11" s="25"/>
      <c r="L11" s="25"/>
      <c r="M11" s="1"/>
      <c r="N11" s="1"/>
      <c r="O11" s="1"/>
      <c r="P11" s="1"/>
      <c r="Q11" s="142"/>
      <c r="R11" s="142"/>
      <c r="S11" s="142"/>
      <c r="T11" s="142"/>
      <c r="U11" s="142"/>
      <c r="V11" s="1"/>
      <c r="W11" s="106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06"/>
      <c r="C12" s="1"/>
      <c r="D12" s="106"/>
      <c r="E12" s="107"/>
      <c r="G12" s="1"/>
      <c r="H12" s="46"/>
      <c r="I12" s="1"/>
      <c r="J12" s="25"/>
      <c r="K12" s="25"/>
      <c r="L12" s="25"/>
      <c r="M12" s="1"/>
      <c r="N12" s="1"/>
      <c r="O12" s="1"/>
      <c r="P12" s="1"/>
      <c r="Q12" s="142"/>
      <c r="R12" s="142"/>
      <c r="S12" s="142"/>
      <c r="T12" s="142"/>
      <c r="U12" s="142"/>
      <c r="V12" s="1"/>
      <c r="W12" s="106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06"/>
      <c r="C13" s="1"/>
      <c r="D13" s="106"/>
      <c r="E13" s="107"/>
      <c r="G13" s="1"/>
      <c r="H13" s="46"/>
      <c r="I13" s="1"/>
      <c r="J13" s="25"/>
      <c r="K13" s="25"/>
      <c r="L13" s="25"/>
      <c r="M13" s="1"/>
      <c r="N13" s="1"/>
      <c r="O13" s="1"/>
      <c r="P13" s="1"/>
      <c r="Q13" s="142"/>
      <c r="R13" s="142"/>
      <c r="S13" s="142"/>
      <c r="T13" s="142"/>
      <c r="U13" s="142"/>
      <c r="V13" s="1"/>
      <c r="W13" s="106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06"/>
      <c r="C14" s="1"/>
      <c r="D14" s="106"/>
      <c r="E14" s="107"/>
      <c r="G14" s="1"/>
      <c r="H14" s="46"/>
      <c r="I14" s="1"/>
      <c r="J14" s="25"/>
      <c r="K14" s="25"/>
      <c r="L14" s="25"/>
      <c r="M14" s="1"/>
      <c r="N14" s="1"/>
      <c r="O14" s="1"/>
      <c r="P14" s="1"/>
      <c r="Q14" s="142"/>
      <c r="R14" s="142"/>
      <c r="S14" s="142"/>
      <c r="T14" s="142"/>
      <c r="U14" s="142"/>
      <c r="V14" s="1"/>
      <c r="W14" s="106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06"/>
      <c r="C15" s="1"/>
      <c r="D15" s="106"/>
      <c r="E15" s="107"/>
      <c r="G15" s="1"/>
      <c r="H15" s="46"/>
      <c r="I15" s="1"/>
      <c r="J15" s="25"/>
      <c r="K15" s="25"/>
      <c r="L15" s="25"/>
      <c r="M15" s="1"/>
      <c r="N15" s="1"/>
      <c r="O15" s="1"/>
      <c r="P15" s="1"/>
      <c r="Q15" s="142"/>
      <c r="R15" s="142"/>
      <c r="S15" s="142"/>
      <c r="T15" s="142"/>
      <c r="U15" s="142"/>
      <c r="V15" s="1"/>
      <c r="W15" s="106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06"/>
      <c r="C16" s="1"/>
      <c r="D16" s="106"/>
      <c r="E16" s="107"/>
      <c r="G16" s="1"/>
      <c r="H16" s="46"/>
      <c r="I16" s="1"/>
      <c r="J16" s="25"/>
      <c r="K16" s="25"/>
      <c r="L16" s="25"/>
      <c r="M16" s="1"/>
      <c r="N16" s="1"/>
      <c r="O16" s="1"/>
      <c r="P16" s="1"/>
      <c r="Q16" s="142"/>
      <c r="R16" s="142"/>
      <c r="S16" s="142"/>
      <c r="T16" s="142"/>
      <c r="U16" s="142"/>
      <c r="V16" s="1"/>
      <c r="W16" s="106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06"/>
      <c r="C17" s="1"/>
      <c r="D17" s="106"/>
      <c r="E17" s="107"/>
      <c r="G17" s="1"/>
      <c r="H17" s="46"/>
      <c r="I17" s="1"/>
      <c r="J17" s="25"/>
      <c r="K17" s="25"/>
      <c r="L17" s="25"/>
      <c r="M17" s="1"/>
      <c r="N17" s="1"/>
      <c r="O17" s="1"/>
      <c r="P17" s="1"/>
      <c r="Q17" s="142"/>
      <c r="R17" s="142"/>
      <c r="S17" s="142"/>
      <c r="T17" s="142"/>
      <c r="U17" s="142"/>
      <c r="V17" s="1"/>
      <c r="W17" s="106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06"/>
      <c r="C18" s="1"/>
      <c r="D18" s="106"/>
      <c r="E18" s="107"/>
      <c r="G18" s="1"/>
      <c r="H18" s="46"/>
      <c r="I18" s="1"/>
      <c r="J18" s="25"/>
      <c r="K18" s="25"/>
      <c r="L18" s="25"/>
      <c r="M18" s="1"/>
      <c r="N18" s="1"/>
      <c r="O18" s="1"/>
      <c r="P18" s="1"/>
      <c r="Q18" s="142"/>
      <c r="R18" s="142"/>
      <c r="S18" s="142"/>
      <c r="T18" s="142"/>
      <c r="U18" s="142"/>
      <c r="V18" s="1"/>
      <c r="W18" s="106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06"/>
      <c r="C19" s="1"/>
      <c r="D19" s="106"/>
      <c r="E19" s="107"/>
      <c r="G19" s="1"/>
      <c r="H19" s="46"/>
      <c r="I19" s="1"/>
      <c r="J19" s="25"/>
      <c r="K19" s="25"/>
      <c r="L19" s="25"/>
      <c r="M19" s="1"/>
      <c r="N19" s="1"/>
      <c r="O19" s="1"/>
      <c r="P19" s="1"/>
      <c r="Q19" s="142"/>
      <c r="R19" s="142"/>
      <c r="S19" s="142"/>
      <c r="T19" s="142"/>
      <c r="U19" s="142"/>
      <c r="V19" s="1"/>
      <c r="W19" s="106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06"/>
      <c r="C20" s="1"/>
      <c r="D20" s="106"/>
      <c r="E20" s="107"/>
      <c r="G20" s="1"/>
      <c r="H20" s="46"/>
      <c r="I20" s="1"/>
      <c r="J20" s="25"/>
      <c r="K20" s="25"/>
      <c r="L20" s="25"/>
      <c r="M20" s="1"/>
      <c r="N20" s="1"/>
      <c r="O20" s="1"/>
      <c r="P20" s="1"/>
      <c r="Q20" s="142"/>
      <c r="R20" s="142"/>
      <c r="S20" s="142"/>
      <c r="T20" s="142"/>
      <c r="U20" s="142"/>
      <c r="V20" s="1"/>
      <c r="W20" s="106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06"/>
      <c r="C21" s="1"/>
      <c r="D21" s="106"/>
      <c r="E21" s="107"/>
      <c r="G21" s="1"/>
      <c r="H21" s="46"/>
      <c r="I21" s="1"/>
      <c r="J21" s="25"/>
      <c r="K21" s="25"/>
      <c r="L21" s="25"/>
      <c r="M21" s="1"/>
      <c r="N21" s="1"/>
      <c r="O21" s="1"/>
      <c r="P21" s="1"/>
      <c r="Q21" s="142"/>
      <c r="R21" s="142"/>
      <c r="S21" s="142"/>
      <c r="T21" s="142"/>
      <c r="U21" s="142"/>
      <c r="V21" s="1"/>
      <c r="W21" s="106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06"/>
      <c r="C22" s="1"/>
      <c r="D22" s="106"/>
      <c r="E22" s="107"/>
      <c r="G22" s="1"/>
      <c r="H22" s="46"/>
      <c r="I22" s="1"/>
      <c r="J22" s="25"/>
      <c r="K22" s="25"/>
      <c r="L22" s="25"/>
      <c r="M22" s="1"/>
      <c r="N22" s="1"/>
      <c r="O22" s="1"/>
      <c r="P22" s="1"/>
      <c r="Q22" s="142"/>
      <c r="R22" s="142"/>
      <c r="S22" s="142"/>
      <c r="T22" s="142"/>
      <c r="U22" s="142"/>
      <c r="V22" s="1"/>
      <c r="W22" s="106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06"/>
      <c r="C23" s="1"/>
      <c r="D23" s="106"/>
      <c r="E23" s="107"/>
      <c r="G23" s="1"/>
      <c r="H23" s="46"/>
      <c r="I23" s="1"/>
      <c r="J23" s="25"/>
      <c r="K23" s="25"/>
      <c r="L23" s="25"/>
      <c r="M23" s="1"/>
      <c r="N23" s="1"/>
      <c r="O23" s="1"/>
      <c r="P23" s="1"/>
      <c r="Q23" s="142"/>
      <c r="R23" s="142"/>
      <c r="S23" s="142"/>
      <c r="T23" s="142"/>
      <c r="U23" s="142"/>
      <c r="V23" s="1"/>
      <c r="W23" s="106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06"/>
      <c r="C24" s="1"/>
      <c r="D24" s="106"/>
      <c r="E24" s="107"/>
      <c r="G24" s="1"/>
      <c r="H24" s="46"/>
      <c r="I24" s="1"/>
      <c r="J24" s="25"/>
      <c r="K24" s="25"/>
      <c r="L24" s="25"/>
      <c r="M24" s="1"/>
      <c r="N24" s="1"/>
      <c r="O24" s="1"/>
      <c r="P24" s="1"/>
      <c r="Q24" s="142"/>
      <c r="R24" s="142"/>
      <c r="S24" s="142"/>
      <c r="T24" s="142"/>
      <c r="U24" s="142"/>
      <c r="V24" s="1"/>
      <c r="W24" s="106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06"/>
      <c r="C25" s="1"/>
      <c r="D25" s="106"/>
      <c r="E25" s="107"/>
      <c r="G25" s="1"/>
      <c r="H25" s="46"/>
      <c r="I25" s="1"/>
      <c r="J25" s="25"/>
      <c r="K25" s="25"/>
      <c r="L25" s="25"/>
      <c r="M25" s="1"/>
      <c r="N25" s="1"/>
      <c r="O25" s="1"/>
      <c r="P25" s="1"/>
      <c r="Q25" s="142"/>
      <c r="R25" s="142"/>
      <c r="S25" s="142"/>
      <c r="T25" s="142"/>
      <c r="U25" s="142"/>
      <c r="V25" s="1"/>
      <c r="W25" s="106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06"/>
      <c r="C26" s="1"/>
      <c r="D26" s="106"/>
      <c r="E26" s="107"/>
      <c r="G26" s="1"/>
      <c r="H26" s="46"/>
      <c r="I26" s="1"/>
      <c r="J26" s="25"/>
      <c r="K26" s="25"/>
      <c r="L26" s="25"/>
      <c r="M26" s="1"/>
      <c r="N26" s="1"/>
      <c r="O26" s="1"/>
      <c r="P26" s="1"/>
      <c r="Q26" s="142"/>
      <c r="R26" s="142"/>
      <c r="S26" s="142"/>
      <c r="T26" s="142"/>
      <c r="U26" s="142"/>
      <c r="V26" s="1"/>
      <c r="W26" s="106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06"/>
      <c r="C27" s="1"/>
      <c r="D27" s="106"/>
      <c r="E27" s="107"/>
      <c r="G27" s="1"/>
      <c r="H27" s="46"/>
      <c r="I27" s="1"/>
      <c r="J27" s="25"/>
      <c r="K27" s="25"/>
      <c r="L27" s="25"/>
      <c r="M27" s="1"/>
      <c r="N27" s="1"/>
      <c r="O27" s="1"/>
      <c r="P27" s="1"/>
      <c r="Q27" s="142"/>
      <c r="R27" s="142"/>
      <c r="S27" s="142"/>
      <c r="T27" s="142"/>
      <c r="U27" s="142"/>
      <c r="V27" s="1"/>
      <c r="W27" s="106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06"/>
      <c r="C28" s="1"/>
      <c r="D28" s="106"/>
      <c r="E28" s="107"/>
      <c r="G28" s="1"/>
      <c r="H28" s="46"/>
      <c r="I28" s="1"/>
      <c r="J28" s="25"/>
      <c r="K28" s="25"/>
      <c r="L28" s="25"/>
      <c r="M28" s="1"/>
      <c r="N28" s="1"/>
      <c r="O28" s="1"/>
      <c r="P28" s="1"/>
      <c r="Q28" s="142"/>
      <c r="R28" s="142"/>
      <c r="S28" s="142"/>
      <c r="T28" s="142"/>
      <c r="U28" s="142"/>
      <c r="V28" s="1"/>
      <c r="W28" s="106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06"/>
      <c r="C29" s="1"/>
      <c r="D29" s="106"/>
      <c r="E29" s="107"/>
      <c r="G29" s="1"/>
      <c r="H29" s="46"/>
      <c r="I29" s="1"/>
      <c r="J29" s="25"/>
      <c r="K29" s="25"/>
      <c r="L29" s="25"/>
      <c r="M29" s="1"/>
      <c r="N29" s="1"/>
      <c r="O29" s="1"/>
      <c r="P29" s="1"/>
      <c r="Q29" s="142"/>
      <c r="R29" s="142"/>
      <c r="S29" s="142"/>
      <c r="T29" s="142"/>
      <c r="U29" s="142"/>
      <c r="V29" s="1"/>
      <c r="W29" s="106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06"/>
      <c r="C30" s="1"/>
      <c r="D30" s="106"/>
      <c r="E30" s="107"/>
      <c r="G30" s="1"/>
      <c r="H30" s="46"/>
      <c r="I30" s="1"/>
      <c r="J30" s="25"/>
      <c r="K30" s="25"/>
      <c r="L30" s="25"/>
      <c r="M30" s="1"/>
      <c r="N30" s="1"/>
      <c r="O30" s="1"/>
      <c r="P30" s="1"/>
      <c r="Q30" s="142"/>
      <c r="R30" s="142"/>
      <c r="S30" s="142"/>
      <c r="T30" s="142"/>
      <c r="U30" s="142"/>
      <c r="V30" s="1"/>
      <c r="W30" s="106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06"/>
      <c r="C31" s="1"/>
      <c r="D31" s="106"/>
      <c r="E31" s="107"/>
      <c r="G31" s="1"/>
      <c r="H31" s="46"/>
      <c r="I31" s="1"/>
      <c r="J31" s="25"/>
      <c r="K31" s="25"/>
      <c r="L31" s="25"/>
      <c r="M31" s="1"/>
      <c r="N31" s="1"/>
      <c r="O31" s="1"/>
      <c r="P31" s="1"/>
      <c r="Q31" s="142"/>
      <c r="R31" s="142"/>
      <c r="S31" s="142"/>
      <c r="T31" s="142"/>
      <c r="U31" s="142"/>
      <c r="V31" s="1"/>
      <c r="W31" s="106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06"/>
      <c r="C32" s="1"/>
      <c r="D32" s="106"/>
      <c r="E32" s="107"/>
      <c r="G32" s="1"/>
      <c r="H32" s="46"/>
      <c r="I32" s="1"/>
      <c r="J32" s="25"/>
      <c r="K32" s="25"/>
      <c r="L32" s="25"/>
      <c r="M32" s="1"/>
      <c r="N32" s="1"/>
      <c r="O32" s="1"/>
      <c r="P32" s="1"/>
      <c r="Q32" s="142"/>
      <c r="R32" s="142"/>
      <c r="S32" s="142"/>
      <c r="T32" s="142"/>
      <c r="U32" s="142"/>
      <c r="V32" s="1"/>
      <c r="W32" s="106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06"/>
      <c r="C33" s="1"/>
      <c r="D33" s="106"/>
      <c r="E33" s="107"/>
      <c r="G33" s="1"/>
      <c r="H33" s="46"/>
      <c r="I33" s="1"/>
      <c r="J33" s="25"/>
      <c r="K33" s="25"/>
      <c r="L33" s="25"/>
      <c r="M33" s="1"/>
      <c r="N33" s="1"/>
      <c r="O33" s="1"/>
      <c r="P33" s="1"/>
      <c r="Q33" s="142"/>
      <c r="R33" s="142"/>
      <c r="S33" s="142"/>
      <c r="T33" s="142"/>
      <c r="U33" s="142"/>
      <c r="V33" s="1"/>
      <c r="W33" s="106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06"/>
      <c r="C34" s="1"/>
      <c r="D34" s="106"/>
      <c r="E34" s="107"/>
      <c r="G34" s="1"/>
      <c r="H34" s="46"/>
      <c r="I34" s="1"/>
      <c r="J34" s="25"/>
      <c r="K34" s="25"/>
      <c r="L34" s="25"/>
      <c r="M34" s="1"/>
      <c r="N34" s="1"/>
      <c r="O34" s="1"/>
      <c r="P34" s="1"/>
      <c r="Q34" s="142"/>
      <c r="R34" s="142"/>
      <c r="S34" s="142"/>
      <c r="T34" s="142"/>
      <c r="U34" s="142"/>
      <c r="V34" s="1"/>
      <c r="W34" s="106"/>
      <c r="X34" s="1"/>
      <c r="Y34" s="98"/>
      <c r="Z34" s="98"/>
      <c r="AA34" s="98"/>
      <c r="AB34" s="98"/>
      <c r="AC34" s="98"/>
      <c r="AD34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2019-02-02T12:06:27Z</dcterms:modified>
</cp:coreProperties>
</file>