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K16" i="5" l="1"/>
  <c r="K17" i="5" s="1"/>
  <c r="O17" i="5"/>
  <c r="J17" i="5"/>
  <c r="J16" i="5"/>
  <c r="O16" i="5"/>
  <c r="N17" i="5"/>
  <c r="L17" i="5"/>
  <c r="M17" i="5"/>
  <c r="N16" i="5"/>
  <c r="L16" i="5"/>
  <c r="M16" i="5"/>
  <c r="AF11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<sst xmlns="http://schemas.openxmlformats.org/spreadsheetml/2006/main" count="81" uniqueCount="36">
  <si>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</si>
  <si>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</si>
  <si>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</si>
  <si>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</si>
  <si>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</si>
  <si>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</si>
  <si>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</si>
  <si>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</si>
  <si>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</si>
  <si>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</si>
  <si>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</si>
  <si>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</si>
  <si>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</si>
  <si>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</si>
  <si>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</si>
  <si>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</si>
  <si>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</si>
  <si>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</si>
  <si>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</si>
  <si>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</si>
  <si>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</si>
  <si>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</si>
  <si>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</si>
  <si>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</si>
  <si>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Tunninen</t>
  </si>
  <si>
    <t>5.</t>
  </si>
  <si>
    <t>PuPe  2</t>
  </si>
  <si>
    <t>4.</t>
  </si>
  <si>
    <t>SiiPe</t>
  </si>
  <si>
    <t>3.</t>
  </si>
  <si>
    <t>7.</t>
  </si>
  <si>
    <t>2.</t>
  </si>
  <si>
    <t>9.</t>
  </si>
  <si>
    <t>13.10.1989   Siilinjärvi</t>
  </si>
  <si>
    <t>PuPe = Puijon Pesis  (2009)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</si>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</sst>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7</v>
      </c>
      <c r="AB4" s="12">
        <v>1</v>
      </c>
      <c r="AC4" s="12">
        <v>5</v>
      </c>
      <c r="AD4" s="12">
        <v>7</v>
      </c>
      <c r="AE4" s="12">
        <v>31</v>
      </c>
      <c r="AF4" s="67">
        <v>0.52539999999999998</v>
      </c>
      <c r="AG4" s="68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28</v>
      </c>
      <c r="AA5" s="12">
        <v>14</v>
      </c>
      <c r="AB5" s="12">
        <v>1</v>
      </c>
      <c r="AC5" s="12">
        <v>4</v>
      </c>
      <c r="AD5" s="12">
        <v>5</v>
      </c>
      <c r="AE5" s="12">
        <v>36</v>
      </c>
      <c r="AF5" s="67">
        <v>0.42849999999999999</v>
      </c>
      <c r="AG5" s="68">
        <v>84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65">
        <v>0.33329999999999999</v>
      </c>
      <c r="AS5" s="69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28</v>
      </c>
      <c r="AA6" s="12">
        <v>14</v>
      </c>
      <c r="AB6" s="12">
        <v>1</v>
      </c>
      <c r="AC6" s="12">
        <v>7</v>
      </c>
      <c r="AD6" s="12">
        <v>6</v>
      </c>
      <c r="AE6" s="12">
        <v>29</v>
      </c>
      <c r="AF6" s="67">
        <v>0.43280000000000002</v>
      </c>
      <c r="AG6" s="68">
        <v>67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9">
        <v>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28</v>
      </c>
      <c r="AA7" s="12">
        <v>12</v>
      </c>
      <c r="AB7" s="12">
        <v>1</v>
      </c>
      <c r="AC7" s="12">
        <v>6</v>
      </c>
      <c r="AD7" s="12">
        <v>10</v>
      </c>
      <c r="AE7" s="12">
        <v>34</v>
      </c>
      <c r="AF7" s="67">
        <v>0.52300000000000002</v>
      </c>
      <c r="AG7" s="68">
        <v>65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28</v>
      </c>
      <c r="AA9" s="12">
        <v>16</v>
      </c>
      <c r="AB9" s="12">
        <v>3</v>
      </c>
      <c r="AC9" s="12">
        <v>14</v>
      </c>
      <c r="AD9" s="12">
        <v>22</v>
      </c>
      <c r="AE9" s="12">
        <v>58</v>
      </c>
      <c r="AF9" s="67">
        <v>0.62360000000000004</v>
      </c>
      <c r="AG9" s="68">
        <v>93</v>
      </c>
      <c r="AH9" s="7"/>
      <c r="AI9" s="7" t="s">
        <v>32</v>
      </c>
      <c r="AJ9" s="7"/>
      <c r="AK9" s="7"/>
      <c r="AL9" s="10"/>
      <c r="AM9" s="12">
        <v>6</v>
      </c>
      <c r="AN9" s="12">
        <v>0</v>
      </c>
      <c r="AO9" s="12">
        <v>0</v>
      </c>
      <c r="AP9" s="12">
        <v>2</v>
      </c>
      <c r="AQ9" s="12">
        <v>17</v>
      </c>
      <c r="AR9" s="65">
        <v>0.53120000000000001</v>
      </c>
      <c r="AS9" s="69">
        <v>42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27</v>
      </c>
      <c r="Z10" s="1" t="s">
        <v>28</v>
      </c>
      <c r="AA10" s="12">
        <v>5</v>
      </c>
      <c r="AB10" s="12">
        <v>0</v>
      </c>
      <c r="AC10" s="12">
        <v>1</v>
      </c>
      <c r="AD10" s="12">
        <v>2</v>
      </c>
      <c r="AE10" s="12">
        <v>7</v>
      </c>
      <c r="AF10" s="67">
        <v>0.53839999999999999</v>
      </c>
      <c r="AG10" s="68">
        <v>13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68</v>
      </c>
      <c r="AB11" s="36">
        <f>SUM(AB4:AB10)</f>
        <v>7</v>
      </c>
      <c r="AC11" s="36">
        <f>SUM(AC4:AC10)</f>
        <v>37</v>
      </c>
      <c r="AD11" s="36">
        <f>SUM(AD4:AD10)</f>
        <v>52</v>
      </c>
      <c r="AE11" s="36">
        <f>SUM(AE4:AE10)</f>
        <v>195</v>
      </c>
      <c r="AF11" s="37">
        <f>PRODUCT(AE11/AG11)</f>
        <v>0.51181102362204722</v>
      </c>
      <c r="AG11" s="21">
        <f>SUM(AG4:AG10)</f>
        <v>381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0</v>
      </c>
      <c r="AO11" s="36">
        <f>SUM(AO4:AO10)</f>
        <v>0</v>
      </c>
      <c r="AP11" s="36">
        <f>SUM(AP4:AP10)</f>
        <v>2</v>
      </c>
      <c r="AQ11" s="36">
        <f>SUM(AQ4:AQ10)</f>
        <v>20</v>
      </c>
      <c r="AR11" s="37">
        <f>PRODUCT(AQ11/AS11)</f>
        <v>0.38461538461538464</v>
      </c>
      <c r="AS11" s="39">
        <f>SUM(AS4:AS10)</f>
        <v>52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77</v>
      </c>
      <c r="F16" s="47">
        <f>PRODUCT(AB11+AN11)</f>
        <v>7</v>
      </c>
      <c r="G16" s="47">
        <f>PRODUCT(AC11+AO11)</f>
        <v>37</v>
      </c>
      <c r="H16" s="47">
        <f>PRODUCT(AD11+AP11)</f>
        <v>54</v>
      </c>
      <c r="I16" s="47">
        <f>PRODUCT(AE11+AQ11)</f>
        <v>215</v>
      </c>
      <c r="J16" s="60">
        <f>PRODUCT(I16/K16)</f>
        <v>0.49653579676674364</v>
      </c>
      <c r="K16" s="10">
        <f>PRODUCT(AG11+AS11)</f>
        <v>433</v>
      </c>
      <c r="L16" s="53">
        <f>PRODUCT((F16+G16)/E16)</f>
        <v>0.5714285714285714</v>
      </c>
      <c r="M16" s="53">
        <f>PRODUCT(H16/E16)</f>
        <v>0.70129870129870131</v>
      </c>
      <c r="N16" s="53">
        <f>PRODUCT((F16+G16+H16)/E16)</f>
        <v>1.2727272727272727</v>
      </c>
      <c r="O16" s="53">
        <f>PRODUCT(I16/E16)</f>
        <v>2.7922077922077921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77</v>
      </c>
      <c r="F17" s="47">
        <f t="shared" ref="F17:I17" si="0">SUM(F14:F16)</f>
        <v>7</v>
      </c>
      <c r="G17" s="47">
        <f t="shared" si="0"/>
        <v>37</v>
      </c>
      <c r="H17" s="47">
        <f t="shared" si="0"/>
        <v>54</v>
      </c>
      <c r="I17" s="47">
        <f t="shared" si="0"/>
        <v>215</v>
      </c>
      <c r="J17" s="60">
        <f>PRODUCT(I17/K17)</f>
        <v>0.49653579676674364</v>
      </c>
      <c r="K17" s="16">
        <f>SUM(K14:K16)</f>
        <v>433</v>
      </c>
      <c r="L17" s="53">
        <f>PRODUCT((F17+G17)/E17)</f>
        <v>0.5714285714285714</v>
      </c>
      <c r="M17" s="53">
        <f>PRODUCT(H17/E17)</f>
        <v>0.70129870129870131</v>
      </c>
      <c r="N17" s="53">
        <f>PRODUCT((F17+G17+H17)/E17)</f>
        <v>1.2727272727272727</v>
      </c>
      <c r="O17" s="53">
        <f>PRODUCT(I17/E17)</f>
        <v>2.7922077922077921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2018-11-27T14:06:02Z</dcterms:modified>
</cp:coreProperties>
</file>