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4" i="1" l="1"/>
  <c r="O18" i="1" s="1"/>
  <c r="O21" i="1" l="1"/>
  <c r="AE14" i="1"/>
  <c r="AD14" i="1"/>
  <c r="AC14" i="1"/>
  <c r="AB14" i="1"/>
  <c r="AA14" i="1"/>
  <c r="Z14" i="1"/>
  <c r="Y14" i="1"/>
  <c r="X14" i="1"/>
  <c r="W14" i="1"/>
  <c r="V14" i="1"/>
  <c r="U14" i="1"/>
  <c r="T14" i="1"/>
  <c r="I19" i="1" s="1"/>
  <c r="S14" i="1"/>
  <c r="H19" i="1" s="1"/>
  <c r="R14" i="1"/>
  <c r="G19" i="1" s="1"/>
  <c r="Q14" i="1"/>
  <c r="F19" i="1" s="1"/>
  <c r="P14" i="1"/>
  <c r="E19" i="1" s="1"/>
  <c r="M14" i="1"/>
  <c r="L14" i="1"/>
  <c r="K14" i="1"/>
  <c r="J14" i="1"/>
  <c r="I14" i="1"/>
  <c r="H14" i="1"/>
  <c r="H18" i="1" s="1"/>
  <c r="G14" i="1"/>
  <c r="G18" i="1" s="1"/>
  <c r="F14" i="1"/>
  <c r="E14" i="1"/>
  <c r="E18" i="1" s="1"/>
  <c r="H21" i="1" l="1"/>
  <c r="L21" i="1" s="1"/>
  <c r="M19" i="1"/>
  <c r="N19" i="1"/>
  <c r="E21" i="1"/>
  <c r="G21" i="1"/>
  <c r="K19" i="1"/>
  <c r="L19" i="1"/>
  <c r="I18" i="1"/>
  <c r="M18" i="1" s="1"/>
  <c r="N14" i="1"/>
  <c r="N18" i="1" s="1"/>
  <c r="F18" i="1"/>
  <c r="F21" i="1" s="1"/>
  <c r="D15" i="1"/>
  <c r="I21" i="1"/>
  <c r="L18" i="1"/>
  <c r="K21" i="1" l="1"/>
  <c r="M21" i="1"/>
  <c r="N21" i="1"/>
  <c r="K18" i="1"/>
</calcChain>
</file>

<file path=xl/sharedStrings.xml><?xml version="1.0" encoding="utf-8"?>
<sst xmlns="http://schemas.openxmlformats.org/spreadsheetml/2006/main" count="93" uniqueCount="60">
  <si>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</si>
  <si>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</si>
  <si>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</si>
  <si>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</si>
  <si>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</si>
  <si>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</si>
  <si>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</si>
  <si>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</si>
  <si>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</si>
  <si>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</si>
  <si>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</si>
  <si>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</si>
  <si>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</si>
  <si>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</si>
  <si>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</si>
  <si>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</si>
  <si>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</si>
  <si>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</si>
  <si>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</si>
  <si>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</si>
  <si>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</si>
  <si>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</si>
  <si>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</si>
  <si>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</si>
  <si>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</si>
  <si>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</si>
  <si>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</si>
  <si>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</si>
  <si>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</si>
  <si>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</si>
  <si>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</si>
  <si>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</si>
  <si>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</si>
  <si>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</si>
  <si>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</si>
  <si>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</si>
  <si>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</si>
  <si>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</si>
  <si>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suomensarja</t>
  </si>
  <si>
    <t>Tahko</t>
  </si>
  <si>
    <t>Tahko  2</t>
  </si>
  <si>
    <t>ykköspesis</t>
  </si>
  <si>
    <t>10.</t>
  </si>
  <si>
    <t>Anni Tuomi</t>
  </si>
  <si>
    <t>4.8.1998   Hyvinkää</t>
  </si>
  <si>
    <t>RPL</t>
  </si>
  <si>
    <t>Tahko = Hyvinkään Tahko  (1915),  kasvattajaseura</t>
  </si>
  <si>
    <t>RPL = Riihimäen Pallonlyöjät  (1999)</t>
  </si>
  <si>
    <t>19.05. 2018  Manse PP - Tahko  2-0  (4-1, 14-1)</t>
  </si>
  <si>
    <t xml:space="preserve">Lyöty </t>
  </si>
  <si>
    <t xml:space="preserve">Tuotu </t>
  </si>
  <si>
    <t>18.  ottelu</t>
  </si>
  <si>
    <t>24.05. 2019  Pesä Ysit - Tahko  1-2  (1-0, 3-4, 1-2)</t>
  </si>
  <si>
    <t>07.08. 2019  Tahko - SMJ  1-2  (4-3, 3-5, 0-3)</t>
  </si>
  <si>
    <t>37.  ottelu</t>
  </si>
  <si>
    <t>6.</t>
  </si>
  <si>
    <t xml:space="preserve">  19 v   9 kk 15 pv  </t>
  </si>
  <si>
    <t xml:space="preserve">  20 v   9 kk 20 pv  </t>
  </si>
  <si>
    <t xml:space="preserve">  21 v   0 kk   3 pv  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</si>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</sst>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0" xfId="0" applyFont="1" applyFill="1" applyBorder="1"/>
    <xf numFmtId="0" fontId="3" fillId="4" borderId="11" xfId="0" applyFont="1" applyFill="1" applyBorder="1"/>
    <xf numFmtId="0" fontId="1" fillId="4" borderId="11" xfId="0" applyFont="1" applyFill="1" applyBorder="1"/>
    <xf numFmtId="0" fontId="1" fillId="4" borderId="11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1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0.855468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23" width="5.7109375" style="60" customWidth="1"/>
    <col min="24" max="27" width="5.7109375" style="25" customWidth="1"/>
    <col min="28" max="28" width="5.7109375" style="61" customWidth="1"/>
    <col min="29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 t="s">
        <v>28</v>
      </c>
      <c r="AA2" s="14"/>
      <c r="AB2" s="14"/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2">
        <v>2013</v>
      </c>
      <c r="C4" s="62"/>
      <c r="D4" s="63" t="s">
        <v>39</v>
      </c>
      <c r="E4" s="62"/>
      <c r="F4" s="65" t="s">
        <v>38</v>
      </c>
      <c r="G4" s="62"/>
      <c r="H4" s="62"/>
      <c r="I4" s="62"/>
      <c r="J4" s="62"/>
      <c r="K4" s="62"/>
      <c r="L4" s="62"/>
      <c r="M4" s="62"/>
      <c r="N4" s="64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2">
        <v>2014</v>
      </c>
      <c r="C5" s="62"/>
      <c r="D5" s="63" t="s">
        <v>39</v>
      </c>
      <c r="E5" s="62"/>
      <c r="F5" s="65" t="s">
        <v>38</v>
      </c>
      <c r="G5" s="62"/>
      <c r="H5" s="62"/>
      <c r="I5" s="62"/>
      <c r="J5" s="62"/>
      <c r="K5" s="62"/>
      <c r="L5" s="62"/>
      <c r="M5" s="62"/>
      <c r="N5" s="64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6">
        <v>2015</v>
      </c>
      <c r="C6" s="66"/>
      <c r="D6" s="67" t="s">
        <v>39</v>
      </c>
      <c r="E6" s="66"/>
      <c r="F6" s="67" t="s">
        <v>41</v>
      </c>
      <c r="G6" s="69"/>
      <c r="H6" s="68"/>
      <c r="I6" s="66"/>
      <c r="J6" s="66"/>
      <c r="K6" s="66"/>
      <c r="L6" s="66"/>
      <c r="M6" s="66"/>
      <c r="N6" s="66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66">
        <v>2016</v>
      </c>
      <c r="C7" s="66"/>
      <c r="D7" s="67" t="s">
        <v>39</v>
      </c>
      <c r="E7" s="66"/>
      <c r="F7" s="67" t="s">
        <v>41</v>
      </c>
      <c r="G7" s="69"/>
      <c r="H7" s="68"/>
      <c r="I7" s="66"/>
      <c r="J7" s="66"/>
      <c r="K7" s="66"/>
      <c r="L7" s="66"/>
      <c r="M7" s="66"/>
      <c r="N7" s="66"/>
      <c r="O7" s="24"/>
      <c r="P7" s="26"/>
      <c r="Q7" s="26"/>
      <c r="R7" s="26"/>
      <c r="S7" s="26"/>
      <c r="T7" s="26"/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62">
        <v>2017</v>
      </c>
      <c r="C8" s="62"/>
      <c r="D8" s="63" t="s">
        <v>40</v>
      </c>
      <c r="E8" s="62"/>
      <c r="F8" s="65" t="s">
        <v>38</v>
      </c>
      <c r="G8" s="62"/>
      <c r="H8" s="62"/>
      <c r="I8" s="62"/>
      <c r="J8" s="62"/>
      <c r="K8" s="62"/>
      <c r="L8" s="62"/>
      <c r="M8" s="62"/>
      <c r="N8" s="64"/>
      <c r="O8" s="24"/>
      <c r="P8" s="26"/>
      <c r="Q8" s="26"/>
      <c r="R8" s="26"/>
      <c r="S8" s="26"/>
      <c r="T8" s="26"/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66">
        <v>2017</v>
      </c>
      <c r="C9" s="66"/>
      <c r="D9" s="67" t="s">
        <v>39</v>
      </c>
      <c r="E9" s="66"/>
      <c r="F9" s="67" t="s">
        <v>41</v>
      </c>
      <c r="G9" s="69"/>
      <c r="H9" s="68"/>
      <c r="I9" s="66"/>
      <c r="J9" s="66"/>
      <c r="K9" s="66"/>
      <c r="L9" s="66"/>
      <c r="M9" s="66"/>
      <c r="N9" s="66"/>
      <c r="O9" s="24"/>
      <c r="P9" s="26"/>
      <c r="Q9" s="26"/>
      <c r="R9" s="26"/>
      <c r="S9" s="26"/>
      <c r="T9" s="26"/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62">
        <v>2018</v>
      </c>
      <c r="C10" s="62"/>
      <c r="D10" s="63" t="s">
        <v>45</v>
      </c>
      <c r="E10" s="62"/>
      <c r="F10" s="65" t="s">
        <v>38</v>
      </c>
      <c r="G10" s="62"/>
      <c r="H10" s="62"/>
      <c r="I10" s="62"/>
      <c r="J10" s="62"/>
      <c r="K10" s="62"/>
      <c r="L10" s="62"/>
      <c r="M10" s="62"/>
      <c r="N10" s="64"/>
      <c r="O10" s="24"/>
      <c r="P10" s="26"/>
      <c r="Q10" s="26"/>
      <c r="R10" s="26"/>
      <c r="S10" s="26"/>
      <c r="T10" s="26"/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2018</v>
      </c>
      <c r="C11" s="26" t="s">
        <v>42</v>
      </c>
      <c r="D11" s="27" t="s">
        <v>39</v>
      </c>
      <c r="E11" s="26">
        <v>14</v>
      </c>
      <c r="F11" s="26">
        <v>0</v>
      </c>
      <c r="G11" s="26">
        <v>8</v>
      </c>
      <c r="H11" s="26">
        <v>0</v>
      </c>
      <c r="I11" s="26">
        <v>34</v>
      </c>
      <c r="J11" s="26">
        <v>4</v>
      </c>
      <c r="K11" s="26">
        <v>5</v>
      </c>
      <c r="L11" s="26">
        <v>17</v>
      </c>
      <c r="M11" s="26">
        <v>8</v>
      </c>
      <c r="N11" s="28">
        <v>0.53120000000000001</v>
      </c>
      <c r="O11" s="24">
        <v>64</v>
      </c>
      <c r="P11" s="26"/>
      <c r="Q11" s="26"/>
      <c r="R11" s="26"/>
      <c r="S11" s="26"/>
      <c r="T11" s="26"/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26">
        <v>2019</v>
      </c>
      <c r="C12" s="26" t="s">
        <v>55</v>
      </c>
      <c r="D12" s="27" t="s">
        <v>39</v>
      </c>
      <c r="E12" s="26">
        <v>23</v>
      </c>
      <c r="F12" s="26">
        <v>1</v>
      </c>
      <c r="G12" s="26">
        <v>20</v>
      </c>
      <c r="H12" s="26">
        <v>7</v>
      </c>
      <c r="I12" s="26">
        <v>84</v>
      </c>
      <c r="J12" s="26">
        <v>1</v>
      </c>
      <c r="K12" s="26">
        <v>7</v>
      </c>
      <c r="L12" s="26">
        <v>55</v>
      </c>
      <c r="M12" s="26">
        <v>21</v>
      </c>
      <c r="N12" s="28">
        <v>0.60431654676258995</v>
      </c>
      <c r="O12" s="24">
        <v>139</v>
      </c>
      <c r="P12" s="26">
        <v>3</v>
      </c>
      <c r="Q12" s="26">
        <v>0</v>
      </c>
      <c r="R12" s="26">
        <v>2</v>
      </c>
      <c r="S12" s="26">
        <v>1</v>
      </c>
      <c r="T12" s="26">
        <v>9</v>
      </c>
      <c r="U12" s="29"/>
      <c r="V12" s="29"/>
      <c r="W12" s="29"/>
      <c r="X12" s="29"/>
      <c r="Y12" s="29"/>
      <c r="Z12" s="26"/>
      <c r="AA12" s="26"/>
      <c r="AB12" s="26"/>
      <c r="AC12" s="26"/>
      <c r="AD12" s="26"/>
      <c r="AE12" s="26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6">
        <v>2020</v>
      </c>
      <c r="C13" s="26" t="s">
        <v>59</v>
      </c>
      <c r="D13" s="27" t="s">
        <v>39</v>
      </c>
      <c r="E13" s="26">
        <v>13</v>
      </c>
      <c r="F13" s="26">
        <v>1</v>
      </c>
      <c r="G13" s="26">
        <v>15</v>
      </c>
      <c r="H13" s="26">
        <v>2</v>
      </c>
      <c r="I13" s="26">
        <v>37</v>
      </c>
      <c r="J13" s="26">
        <v>0</v>
      </c>
      <c r="K13" s="26">
        <v>2</v>
      </c>
      <c r="L13" s="26">
        <v>19</v>
      </c>
      <c r="M13" s="26">
        <v>16</v>
      </c>
      <c r="N13" s="28">
        <v>0.51400000000000001</v>
      </c>
      <c r="O13" s="24">
        <v>72</v>
      </c>
      <c r="P13" s="26">
        <v>2</v>
      </c>
      <c r="Q13" s="26">
        <v>0</v>
      </c>
      <c r="R13" s="26">
        <v>0</v>
      </c>
      <c r="S13" s="26">
        <v>0</v>
      </c>
      <c r="T13" s="26">
        <v>2</v>
      </c>
      <c r="U13" s="29"/>
      <c r="V13" s="29"/>
      <c r="W13" s="29"/>
      <c r="X13" s="29"/>
      <c r="Y13" s="29"/>
      <c r="Z13" s="26"/>
      <c r="AA13" s="26"/>
      <c r="AB13" s="26"/>
      <c r="AC13" s="26"/>
      <c r="AD13" s="26"/>
      <c r="AE13" s="26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16" t="s">
        <v>9</v>
      </c>
      <c r="C14" s="17"/>
      <c r="D14" s="15"/>
      <c r="E14" s="18">
        <f t="shared" ref="E14:M14" si="0">SUM(E4:E13)</f>
        <v>50</v>
      </c>
      <c r="F14" s="18">
        <f t="shared" si="0"/>
        <v>2</v>
      </c>
      <c r="G14" s="18">
        <f t="shared" si="0"/>
        <v>43</v>
      </c>
      <c r="H14" s="18">
        <f t="shared" si="0"/>
        <v>9</v>
      </c>
      <c r="I14" s="18">
        <f t="shared" si="0"/>
        <v>155</v>
      </c>
      <c r="J14" s="18">
        <f t="shared" si="0"/>
        <v>5</v>
      </c>
      <c r="K14" s="18">
        <f t="shared" si="0"/>
        <v>14</v>
      </c>
      <c r="L14" s="18">
        <f t="shared" si="0"/>
        <v>91</v>
      </c>
      <c r="M14" s="18">
        <f t="shared" si="0"/>
        <v>45</v>
      </c>
      <c r="N14" s="30">
        <f>PRODUCT(I14/O14)</f>
        <v>0.5636363636363636</v>
      </c>
      <c r="O14" s="31">
        <f t="shared" ref="O14:AE14" si="1">SUM(O4:O13)</f>
        <v>275</v>
      </c>
      <c r="P14" s="18">
        <f t="shared" si="1"/>
        <v>5</v>
      </c>
      <c r="Q14" s="18">
        <f t="shared" si="1"/>
        <v>0</v>
      </c>
      <c r="R14" s="18">
        <f t="shared" si="1"/>
        <v>2</v>
      </c>
      <c r="S14" s="18">
        <f t="shared" si="1"/>
        <v>1</v>
      </c>
      <c r="T14" s="18">
        <f t="shared" si="1"/>
        <v>11</v>
      </c>
      <c r="U14" s="18">
        <f t="shared" si="1"/>
        <v>0</v>
      </c>
      <c r="V14" s="18">
        <f t="shared" si="1"/>
        <v>0</v>
      </c>
      <c r="W14" s="18">
        <f t="shared" si="1"/>
        <v>0</v>
      </c>
      <c r="X14" s="18">
        <f t="shared" si="1"/>
        <v>0</v>
      </c>
      <c r="Y14" s="18">
        <f t="shared" si="1"/>
        <v>0</v>
      </c>
      <c r="Z14" s="18">
        <f t="shared" si="1"/>
        <v>0</v>
      </c>
      <c r="AA14" s="18">
        <f t="shared" si="1"/>
        <v>0</v>
      </c>
      <c r="AB14" s="18">
        <f t="shared" si="1"/>
        <v>0</v>
      </c>
      <c r="AC14" s="18">
        <f t="shared" si="1"/>
        <v>0</v>
      </c>
      <c r="AD14" s="18">
        <f t="shared" si="1"/>
        <v>0</v>
      </c>
      <c r="AE14" s="18">
        <f t="shared" si="1"/>
        <v>0</v>
      </c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27" t="s">
        <v>2</v>
      </c>
      <c r="C15" s="32"/>
      <c r="D15" s="33">
        <f>SUM(F14:H14)+((I14-F14-G14)/3)+(E14/3)+(Z14*25)+(AA14*25)+(AB14*10)+(AC14*25)+(AD14*20)+(AE14*15)</f>
        <v>107.33333333333333</v>
      </c>
      <c r="E15" s="1"/>
      <c r="F15" s="1"/>
      <c r="G15" s="1"/>
      <c r="H15" s="1"/>
      <c r="I15" s="1"/>
      <c r="J15" s="1"/>
      <c r="K15" s="1"/>
      <c r="L15" s="1"/>
      <c r="M15" s="1"/>
      <c r="N15" s="34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4"/>
      <c r="AC15" s="1"/>
      <c r="AD15" s="35"/>
      <c r="AE15" s="1"/>
      <c r="AF15" s="23"/>
      <c r="AG15" s="8"/>
      <c r="AH15" s="8"/>
      <c r="AI15" s="8"/>
      <c r="AJ15" s="8"/>
      <c r="AK15" s="8"/>
    </row>
    <row r="16" spans="1:37" s="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4"/>
      <c r="O16" s="36"/>
      <c r="P16" s="1"/>
      <c r="Q16" s="37"/>
      <c r="R16" s="1"/>
      <c r="S16" s="1"/>
      <c r="T16" s="1"/>
      <c r="U16" s="1"/>
      <c r="V16" s="1"/>
      <c r="W16" s="1"/>
      <c r="X16" s="1"/>
      <c r="Y16" s="1"/>
      <c r="Z16" s="1"/>
      <c r="AA16" s="1"/>
      <c r="AB16" s="24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5">
      <c r="A17" s="1"/>
      <c r="B17" s="22" t="s">
        <v>16</v>
      </c>
      <c r="C17" s="38"/>
      <c r="D17" s="38"/>
      <c r="E17" s="18" t="s">
        <v>4</v>
      </c>
      <c r="F17" s="18" t="s">
        <v>13</v>
      </c>
      <c r="G17" s="15" t="s">
        <v>14</v>
      </c>
      <c r="H17" s="18" t="s">
        <v>15</v>
      </c>
      <c r="I17" s="18" t="s">
        <v>3</v>
      </c>
      <c r="J17" s="1"/>
      <c r="K17" s="18" t="s">
        <v>25</v>
      </c>
      <c r="L17" s="18" t="s">
        <v>26</v>
      </c>
      <c r="M17" s="18" t="s">
        <v>27</v>
      </c>
      <c r="N17" s="30" t="s">
        <v>35</v>
      </c>
      <c r="O17" s="24"/>
      <c r="P17" s="39" t="s">
        <v>32</v>
      </c>
      <c r="Q17" s="12"/>
      <c r="R17" s="12"/>
      <c r="S17" s="12"/>
      <c r="T17" s="40"/>
      <c r="U17" s="40"/>
      <c r="V17" s="40"/>
      <c r="W17" s="40"/>
      <c r="X17" s="40"/>
      <c r="Y17" s="12"/>
      <c r="Z17" s="12"/>
      <c r="AA17" s="12"/>
      <c r="AB17" s="11"/>
      <c r="AC17" s="12"/>
      <c r="AD17" s="12"/>
      <c r="AE17" s="41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9" t="s">
        <v>17</v>
      </c>
      <c r="C18" s="12"/>
      <c r="D18" s="41"/>
      <c r="E18" s="26">
        <f>PRODUCT(E14)</f>
        <v>50</v>
      </c>
      <c r="F18" s="26">
        <f>PRODUCT(F14)</f>
        <v>2</v>
      </c>
      <c r="G18" s="26">
        <f>PRODUCT(G14)</f>
        <v>43</v>
      </c>
      <c r="H18" s="26">
        <f>PRODUCT(H14)</f>
        <v>9</v>
      </c>
      <c r="I18" s="26">
        <f>PRODUCT(I14)</f>
        <v>155</v>
      </c>
      <c r="J18" s="1"/>
      <c r="K18" s="42">
        <f>PRODUCT((F18+G18)/E18)</f>
        <v>0.9</v>
      </c>
      <c r="L18" s="42">
        <f>PRODUCT(H18/E18)</f>
        <v>0.18</v>
      </c>
      <c r="M18" s="42">
        <f>PRODUCT(I18/E18)</f>
        <v>3.1</v>
      </c>
      <c r="N18" s="28">
        <f>PRODUCT(N14)</f>
        <v>0.5636363636363636</v>
      </c>
      <c r="O18" s="24">
        <f>PRODUCT(O14)</f>
        <v>275</v>
      </c>
      <c r="P18" s="70" t="s">
        <v>33</v>
      </c>
      <c r="Q18" s="71"/>
      <c r="R18" s="72" t="s">
        <v>48</v>
      </c>
      <c r="S18" s="72"/>
      <c r="T18" s="72"/>
      <c r="U18" s="72"/>
      <c r="V18" s="72"/>
      <c r="W18" s="72"/>
      <c r="X18" s="72"/>
      <c r="Y18" s="72"/>
      <c r="Z18" s="72"/>
      <c r="AA18" s="73" t="s">
        <v>36</v>
      </c>
      <c r="AB18" s="73"/>
      <c r="AC18" s="82"/>
      <c r="AD18" s="73"/>
      <c r="AE18" s="85" t="s">
        <v>56</v>
      </c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43" t="s">
        <v>18</v>
      </c>
      <c r="C19" s="44"/>
      <c r="D19" s="45"/>
      <c r="E19" s="26">
        <f>PRODUCT(P14)</f>
        <v>5</v>
      </c>
      <c r="F19" s="26">
        <f>PRODUCT(Q14)</f>
        <v>0</v>
      </c>
      <c r="G19" s="26">
        <f>PRODUCT(R14)</f>
        <v>2</v>
      </c>
      <c r="H19" s="26">
        <f>PRODUCT(S14)</f>
        <v>1</v>
      </c>
      <c r="I19" s="26">
        <f>PRODUCT(T14)</f>
        <v>11</v>
      </c>
      <c r="J19" s="1"/>
      <c r="K19" s="42">
        <f>PRODUCT((F19+G19)/E19)</f>
        <v>0.4</v>
      </c>
      <c r="L19" s="42">
        <f>PRODUCT(H19/E19)</f>
        <v>0.2</v>
      </c>
      <c r="M19" s="42">
        <f>PRODUCT(I19/E19)</f>
        <v>2.2000000000000002</v>
      </c>
      <c r="N19" s="28">
        <f>PRODUCT(I19/O19)</f>
        <v>0.44</v>
      </c>
      <c r="O19" s="46">
        <v>25</v>
      </c>
      <c r="P19" s="74" t="s">
        <v>49</v>
      </c>
      <c r="Q19" s="75"/>
      <c r="R19" s="76" t="s">
        <v>48</v>
      </c>
      <c r="S19" s="76"/>
      <c r="T19" s="76"/>
      <c r="U19" s="76"/>
      <c r="V19" s="76"/>
      <c r="W19" s="76"/>
      <c r="X19" s="76"/>
      <c r="Y19" s="76"/>
      <c r="Z19" s="76"/>
      <c r="AA19" s="77" t="s">
        <v>36</v>
      </c>
      <c r="AB19" s="77"/>
      <c r="AC19" s="83"/>
      <c r="AD19" s="77"/>
      <c r="AE19" s="86" t="s">
        <v>56</v>
      </c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47" t="s">
        <v>19</v>
      </c>
      <c r="C20" s="48"/>
      <c r="D20" s="49"/>
      <c r="E20" s="29"/>
      <c r="F20" s="29"/>
      <c r="G20" s="29"/>
      <c r="H20" s="29"/>
      <c r="I20" s="29"/>
      <c r="J20" s="1"/>
      <c r="K20" s="50"/>
      <c r="L20" s="50"/>
      <c r="M20" s="50"/>
      <c r="N20" s="51"/>
      <c r="O20" s="24">
        <v>0</v>
      </c>
      <c r="P20" s="74" t="s">
        <v>50</v>
      </c>
      <c r="Q20" s="75"/>
      <c r="R20" s="76" t="s">
        <v>52</v>
      </c>
      <c r="S20" s="76"/>
      <c r="T20" s="76"/>
      <c r="U20" s="76"/>
      <c r="V20" s="76"/>
      <c r="W20" s="76"/>
      <c r="X20" s="76"/>
      <c r="Y20" s="76"/>
      <c r="Z20" s="76"/>
      <c r="AA20" s="77" t="s">
        <v>51</v>
      </c>
      <c r="AB20" s="77"/>
      <c r="AC20" s="83"/>
      <c r="AD20" s="77"/>
      <c r="AE20" s="86" t="s">
        <v>57</v>
      </c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52" t="s">
        <v>20</v>
      </c>
      <c r="C21" s="53"/>
      <c r="D21" s="54"/>
      <c r="E21" s="18">
        <f>SUM(E18:E20)</f>
        <v>55</v>
      </c>
      <c r="F21" s="18">
        <f>SUM(F18:F20)</f>
        <v>2</v>
      </c>
      <c r="G21" s="18">
        <f>SUM(G18:G20)</f>
        <v>45</v>
      </c>
      <c r="H21" s="18">
        <f>SUM(H18:H20)</f>
        <v>10</v>
      </c>
      <c r="I21" s="18">
        <f>SUM(I18:I20)</f>
        <v>166</v>
      </c>
      <c r="J21" s="1"/>
      <c r="K21" s="55">
        <f>PRODUCT((F21+G21)/E21)</f>
        <v>0.8545454545454545</v>
      </c>
      <c r="L21" s="55">
        <f>PRODUCT(H21/E21)</f>
        <v>0.18181818181818182</v>
      </c>
      <c r="M21" s="55">
        <f>PRODUCT(I21/E21)</f>
        <v>3.0181818181818181</v>
      </c>
      <c r="N21" s="30">
        <f>PRODUCT(I21/O21)</f>
        <v>0.55333333333333334</v>
      </c>
      <c r="O21" s="24">
        <f>SUM(O18:O20)</f>
        <v>300</v>
      </c>
      <c r="P21" s="78" t="s">
        <v>34</v>
      </c>
      <c r="Q21" s="79"/>
      <c r="R21" s="80" t="s">
        <v>53</v>
      </c>
      <c r="S21" s="80"/>
      <c r="T21" s="80"/>
      <c r="U21" s="80"/>
      <c r="V21" s="80"/>
      <c r="W21" s="80"/>
      <c r="X21" s="80"/>
      <c r="Y21" s="80"/>
      <c r="Z21" s="80"/>
      <c r="AA21" s="81" t="s">
        <v>54</v>
      </c>
      <c r="AB21" s="81"/>
      <c r="AC21" s="84"/>
      <c r="AD21" s="81"/>
      <c r="AE21" s="87" t="s">
        <v>58</v>
      </c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35"/>
      <c r="C22" s="35"/>
      <c r="D22" s="35"/>
      <c r="E22" s="35"/>
      <c r="F22" s="35"/>
      <c r="G22" s="35"/>
      <c r="H22" s="35"/>
      <c r="I22" s="35"/>
      <c r="J22" s="1"/>
      <c r="K22" s="35"/>
      <c r="L22" s="35"/>
      <c r="M22" s="35"/>
      <c r="N22" s="34"/>
      <c r="O22" s="24"/>
      <c r="P22" s="1"/>
      <c r="Q22" s="37"/>
      <c r="R22" s="1"/>
      <c r="S22" s="1"/>
      <c r="T22" s="24"/>
      <c r="U22" s="24"/>
      <c r="V22" s="56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 t="s">
        <v>37</v>
      </c>
      <c r="C23" s="1"/>
      <c r="D23" s="1" t="s">
        <v>46</v>
      </c>
      <c r="E23" s="1"/>
      <c r="F23" s="24"/>
      <c r="G23" s="1"/>
      <c r="H23" s="1"/>
      <c r="I23" s="1"/>
      <c r="J23" s="1"/>
      <c r="K23" s="1"/>
      <c r="L23" s="1"/>
      <c r="M23" s="1"/>
      <c r="N23" s="37"/>
      <c r="O23" s="24"/>
      <c r="P23" s="1"/>
      <c r="Q23" s="37"/>
      <c r="R23" s="1"/>
      <c r="S23" s="1"/>
      <c r="T23" s="24"/>
      <c r="U23" s="24"/>
      <c r="V23" s="56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 t="s">
        <v>47</v>
      </c>
      <c r="E24" s="1"/>
      <c r="F24" s="24"/>
      <c r="G24" s="1"/>
      <c r="H24" s="1"/>
      <c r="I24" s="1"/>
      <c r="J24" s="1"/>
      <c r="K24" s="1"/>
      <c r="L24" s="1"/>
      <c r="M24" s="1"/>
      <c r="N24" s="37"/>
      <c r="O24" s="24"/>
      <c r="P24" s="1"/>
      <c r="Q24" s="37"/>
      <c r="R24" s="1"/>
      <c r="S24" s="1"/>
      <c r="T24" s="24"/>
      <c r="U24" s="24"/>
      <c r="V24" s="56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24"/>
      <c r="G25" s="1"/>
      <c r="H25" s="1"/>
      <c r="I25" s="1"/>
      <c r="J25" s="1"/>
      <c r="K25" s="1"/>
      <c r="L25" s="1"/>
      <c r="M25" s="1"/>
      <c r="N25" s="37"/>
      <c r="O25" s="24"/>
      <c r="P25" s="1"/>
      <c r="Q25" s="37"/>
      <c r="R25" s="1"/>
      <c r="S25" s="1"/>
      <c r="T25" s="24"/>
      <c r="U25" s="24"/>
      <c r="V25" s="56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5">
      <c r="A26" s="1"/>
      <c r="B26" s="1"/>
      <c r="C26" s="1"/>
      <c r="D26" s="1"/>
      <c r="E26" s="1"/>
      <c r="F26" s="24"/>
      <c r="G26" s="1"/>
      <c r="H26" s="1"/>
      <c r="I26" s="1"/>
      <c r="J26" s="1"/>
      <c r="K26" s="1"/>
      <c r="L26" s="1"/>
      <c r="M26" s="1"/>
      <c r="N26" s="37"/>
      <c r="O26" s="24"/>
      <c r="P26" s="1"/>
      <c r="Q26" s="37"/>
      <c r="R26" s="1"/>
      <c r="S26" s="1"/>
      <c r="T26" s="24"/>
      <c r="U26" s="24"/>
      <c r="V26" s="56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37"/>
      <c r="R27" s="1"/>
      <c r="S27" s="1"/>
      <c r="T27" s="24"/>
      <c r="U27" s="24"/>
      <c r="V27" s="56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58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7"/>
      <c r="N28" s="57"/>
      <c r="O28" s="24"/>
      <c r="P28" s="1"/>
      <c r="Q28" s="37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58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37"/>
      <c r="R29" s="1"/>
      <c r="S29" s="1"/>
      <c r="T29" s="24"/>
      <c r="U29" s="24"/>
      <c r="V29" s="56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58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37"/>
      <c r="R30" s="1"/>
      <c r="S30" s="1"/>
      <c r="T30" s="24"/>
      <c r="U30" s="24"/>
      <c r="V30" s="56"/>
      <c r="W30" s="1"/>
      <c r="X30" s="24"/>
      <c r="Y30" s="24"/>
      <c r="Z30" s="24"/>
      <c r="AA30" s="24"/>
      <c r="AB30" s="24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37"/>
      <c r="R31" s="1"/>
      <c r="S31" s="1"/>
      <c r="T31" s="24"/>
      <c r="U31" s="24"/>
      <c r="V31" s="56"/>
      <c r="W31" s="1"/>
      <c r="X31" s="24"/>
      <c r="Y31" s="24"/>
      <c r="Z31" s="24"/>
      <c r="AA31" s="24"/>
      <c r="AB31" s="24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37"/>
      <c r="R32" s="1"/>
      <c r="S32" s="1"/>
      <c r="T32" s="24"/>
      <c r="U32" s="24"/>
      <c r="V32" s="56"/>
      <c r="W32" s="1"/>
      <c r="X32" s="24"/>
      <c r="Y32" s="24"/>
      <c r="Z32" s="24"/>
      <c r="AA32" s="24"/>
      <c r="AB32" s="24"/>
      <c r="AC32" s="24"/>
      <c r="AD32" s="24"/>
      <c r="AE32" s="24"/>
      <c r="AF32" s="8"/>
      <c r="AG32" s="8"/>
      <c r="AH32" s="8"/>
      <c r="AI32" s="8"/>
      <c r="AJ32" s="8"/>
      <c r="AK32" s="8"/>
    </row>
    <row r="33" spans="1:37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4"/>
      <c r="O33" s="24"/>
      <c r="P33" s="1"/>
      <c r="Q33" s="37"/>
      <c r="R33" s="1"/>
      <c r="S33" s="1"/>
      <c r="T33" s="24"/>
      <c r="U33" s="24"/>
      <c r="V33" s="56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7"/>
      <c r="N34" s="34"/>
      <c r="O34" s="24"/>
      <c r="P34" s="1"/>
      <c r="Q34" s="37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8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7"/>
      <c r="N35" s="57"/>
      <c r="O35" s="24"/>
      <c r="P35" s="1"/>
      <c r="Q35" s="37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37"/>
      <c r="R36" s="1"/>
      <c r="S36" s="1"/>
      <c r="T36" s="24"/>
      <c r="U36" s="24"/>
      <c r="V36" s="56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37"/>
      <c r="R37" s="1"/>
      <c r="S37" s="1"/>
      <c r="T37" s="24"/>
      <c r="U37" s="24"/>
      <c r="V37" s="56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37"/>
      <c r="R38" s="1"/>
      <c r="S38" s="1"/>
      <c r="T38" s="24"/>
      <c r="U38" s="24"/>
      <c r="V38" s="56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37"/>
      <c r="R39" s="1"/>
      <c r="S39" s="1"/>
      <c r="T39" s="24"/>
      <c r="U39" s="24"/>
      <c r="V39" s="56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37"/>
      <c r="R40" s="1"/>
      <c r="S40" s="1"/>
      <c r="T40" s="24"/>
      <c r="U40" s="24"/>
      <c r="V40" s="56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37"/>
      <c r="R41" s="1"/>
      <c r="S41" s="1"/>
      <c r="T41" s="24"/>
      <c r="U41" s="24"/>
      <c r="V41" s="56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37"/>
      <c r="R42" s="1"/>
      <c r="S42" s="1"/>
      <c r="T42" s="24"/>
      <c r="U42" s="24"/>
      <c r="V42" s="56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37"/>
      <c r="R43" s="1"/>
      <c r="S43" s="1"/>
      <c r="T43" s="24"/>
      <c r="U43" s="24"/>
      <c r="V43" s="56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37"/>
      <c r="R44" s="1"/>
      <c r="S44" s="1"/>
      <c r="T44" s="24"/>
      <c r="U44" s="24"/>
      <c r="V44" s="56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37"/>
      <c r="R45" s="1"/>
      <c r="S45" s="1"/>
      <c r="T45" s="24"/>
      <c r="U45" s="24"/>
      <c r="V45" s="56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37"/>
      <c r="R46" s="1"/>
      <c r="S46" s="1"/>
      <c r="T46" s="24"/>
      <c r="U46" s="24"/>
      <c r="V46" s="56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37"/>
      <c r="R47" s="1"/>
      <c r="S47" s="1"/>
      <c r="T47" s="24"/>
      <c r="U47" s="24"/>
      <c r="V47" s="56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37"/>
      <c r="R48" s="1"/>
      <c r="S48" s="1"/>
      <c r="T48" s="24"/>
      <c r="U48" s="24"/>
      <c r="V48" s="56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37"/>
      <c r="R49" s="1"/>
      <c r="S49" s="1"/>
      <c r="T49" s="24"/>
      <c r="U49" s="24"/>
      <c r="V49" s="56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37"/>
      <c r="R50" s="1"/>
      <c r="S50" s="1"/>
      <c r="T50" s="24"/>
      <c r="U50" s="24"/>
      <c r="V50" s="56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37"/>
      <c r="R51" s="1"/>
      <c r="S51" s="1"/>
      <c r="T51" s="24"/>
      <c r="U51" s="24"/>
      <c r="V51" s="56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37"/>
      <c r="R52" s="1"/>
      <c r="S52" s="1"/>
      <c r="T52" s="24"/>
      <c r="U52" s="24"/>
      <c r="V52" s="56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37"/>
      <c r="R53" s="1"/>
      <c r="S53" s="1"/>
      <c r="T53" s="24"/>
      <c r="U53" s="24"/>
      <c r="V53" s="56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37"/>
      <c r="R54" s="1"/>
      <c r="S54" s="1"/>
      <c r="T54" s="24"/>
      <c r="U54" s="24"/>
      <c r="V54" s="56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37"/>
      <c r="R55" s="1"/>
      <c r="S55" s="1"/>
      <c r="T55" s="24"/>
      <c r="U55" s="24"/>
      <c r="V55" s="56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37"/>
      <c r="R56" s="1"/>
      <c r="S56" s="1"/>
      <c r="T56" s="24"/>
      <c r="U56" s="24"/>
      <c r="V56" s="56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37"/>
      <c r="R57" s="1"/>
      <c r="S57" s="1"/>
      <c r="T57" s="24"/>
      <c r="U57" s="24"/>
      <c r="V57" s="56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37"/>
      <c r="R58" s="1"/>
      <c r="S58" s="1"/>
      <c r="T58" s="24"/>
      <c r="U58" s="24"/>
      <c r="V58" s="56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37"/>
      <c r="R59" s="1"/>
      <c r="S59" s="1"/>
      <c r="T59" s="24"/>
      <c r="U59" s="24"/>
      <c r="V59" s="56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37"/>
      <c r="R60" s="1"/>
      <c r="S60" s="1"/>
      <c r="T60" s="24"/>
      <c r="U60" s="24"/>
      <c r="V60" s="56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37"/>
      <c r="R61" s="1"/>
      <c r="S61" s="1"/>
      <c r="T61" s="24"/>
      <c r="U61" s="24"/>
      <c r="V61" s="56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37"/>
      <c r="R62" s="1"/>
      <c r="S62" s="1"/>
      <c r="T62" s="24"/>
      <c r="U62" s="24"/>
      <c r="V62" s="56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37"/>
      <c r="R63" s="1"/>
      <c r="S63" s="1"/>
      <c r="T63" s="24"/>
      <c r="U63" s="24"/>
      <c r="V63" s="56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37"/>
      <c r="R64" s="1"/>
      <c r="S64" s="1"/>
      <c r="T64" s="24"/>
      <c r="U64" s="24"/>
      <c r="V64" s="56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37"/>
      <c r="R65" s="1"/>
      <c r="S65" s="1"/>
      <c r="T65" s="24"/>
      <c r="U65" s="24"/>
      <c r="V65" s="56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37"/>
      <c r="R66" s="1"/>
      <c r="S66" s="1"/>
      <c r="T66" s="24"/>
      <c r="U66" s="24"/>
      <c r="V66" s="56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37"/>
      <c r="R67" s="1"/>
      <c r="S67" s="1"/>
      <c r="T67" s="24"/>
      <c r="U67" s="24"/>
      <c r="V67" s="56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37"/>
      <c r="R68" s="1"/>
      <c r="S68" s="1"/>
      <c r="T68" s="24"/>
      <c r="U68" s="24"/>
      <c r="V68" s="56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7"/>
      <c r="O69" s="24"/>
      <c r="P69" s="1"/>
      <c r="Q69" s="37"/>
      <c r="R69" s="1"/>
      <c r="S69" s="1"/>
      <c r="T69" s="24"/>
      <c r="U69" s="24"/>
      <c r="V69" s="56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7"/>
      <c r="O70" s="24"/>
      <c r="P70" s="1"/>
      <c r="Q70" s="37"/>
      <c r="R70" s="1"/>
      <c r="S70" s="1"/>
      <c r="T70" s="24"/>
      <c r="U70" s="24"/>
      <c r="V70" s="56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7"/>
      <c r="O71" s="24"/>
      <c r="P71" s="1"/>
      <c r="Q71" s="37"/>
      <c r="R71" s="1"/>
      <c r="S71" s="1"/>
      <c r="T71" s="24"/>
      <c r="U71" s="24"/>
      <c r="V71" s="56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</sheetData>
  <sortState ref="B12:V13">
    <sortCondition ref="B1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2020-09-09T12:57:52Z</dcterms:modified>
</cp:coreProperties>
</file>