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O18" i="1"/>
  <c r="P6" i="2" l="1"/>
  <c r="O6" i="2"/>
  <c r="M6" i="2"/>
  <c r="I6" i="2"/>
  <c r="G6" i="2"/>
  <c r="T15" i="1" l="1"/>
  <c r="T17" i="1"/>
  <c r="T10" i="1"/>
  <c r="M17" i="1" l="1"/>
  <c r="M18" i="1" s="1"/>
  <c r="O22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H23" i="1" s="1"/>
  <c r="W18" i="1"/>
  <c r="G23" i="1" s="1"/>
  <c r="V18" i="1"/>
  <c r="F23" i="1" s="1"/>
  <c r="U18" i="1"/>
  <c r="E23" i="1" s="1"/>
  <c r="L18" i="1"/>
  <c r="T18" i="1" s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N22" i="1"/>
  <c r="G25" i="1" l="1"/>
  <c r="F25" i="1"/>
  <c r="I25" i="1"/>
  <c r="L22" i="1"/>
  <c r="K22" i="1"/>
  <c r="E25" i="1"/>
  <c r="M22" i="1"/>
  <c r="K23" i="1"/>
  <c r="H25" i="1"/>
  <c r="L23" i="1"/>
  <c r="M25" i="1" l="1"/>
  <c r="L25" i="1"/>
  <c r="K25" i="1"/>
</calcChain>
</file>

<file path=xl/sharedStrings.xml><?xml version="1.0" encoding="utf-8"?>
<sst xmlns="http://schemas.openxmlformats.org/spreadsheetml/2006/main" count="197" uniqueCount="110">
  <si>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</si>
  <si>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</si>
  <si>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</si>
  <si>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</si>
  <si>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</si>
  <si>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</si>
  <si>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</si>
  <si>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</si>
  <si>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</si>
  <si>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</si>
  <si>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</si>
  <si>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</si>
  <si>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</si>
  <si>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</si>
  <si>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</si>
  <si>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</si>
  <si>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</si>
  <si>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</si>
  <si>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</si>
  <si>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</si>
  <si>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</si>
  <si>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</si>
  <si>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</si>
  <si>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</si>
  <si>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</si>
  <si>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</si>
  <si>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</si>
  <si>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</si>
  <si>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</si>
  <si>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</si>
  <si>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</si>
  <si>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</si>
  <si>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</si>
  <si>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</si>
  <si>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</si>
  <si>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</si>
  <si>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</si>
  <si>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</si>
  <si>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</si>
  <si>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Anneli Turja</t>
  </si>
  <si>
    <t>8.</t>
  </si>
  <si>
    <t>Virkiä</t>
  </si>
  <si>
    <t>9.-10.</t>
  </si>
  <si>
    <t>5.-6.</t>
  </si>
  <si>
    <t>2.</t>
  </si>
  <si>
    <t>loppusarja</t>
  </si>
  <si>
    <t>1.</t>
  </si>
  <si>
    <t>4.</t>
  </si>
  <si>
    <t>8.10.1955</t>
  </si>
  <si>
    <t>L+T</t>
  </si>
  <si>
    <t>7.</t>
  </si>
  <si>
    <t>MESTARUUSSARJA</t>
  </si>
  <si>
    <t>14.  ottelu</t>
  </si>
  <si>
    <t>2.  ottelu</t>
  </si>
  <si>
    <t>3.  ottelu</t>
  </si>
  <si>
    <t>12.05. 1974  Virkiä - LäPa  5-4</t>
  </si>
  <si>
    <t>19.05. 1974  VetU - Virkiä  7-4</t>
  </si>
  <si>
    <t>26.05. 1974  UPV - Virkiä  9-7</t>
  </si>
  <si>
    <t>01.09. 1974  LäPa - Virkiä  13-9</t>
  </si>
  <si>
    <t xml:space="preserve">  19 v   7 kk 11 pv</t>
  </si>
  <si>
    <t xml:space="preserve">  19 v   7 kk   4 pv</t>
  </si>
  <si>
    <t xml:space="preserve">  19 v   7 kk 18 pv</t>
  </si>
  <si>
    <t xml:space="preserve">  19 v 10 kk 24 pv</t>
  </si>
  <si>
    <t>5.</t>
  </si>
  <si>
    <t>URA SM-SARJASSA</t>
  </si>
  <si>
    <t>Virkiä = Lapuan Virkiä  (1907)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</si>
  <si>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</si>
  <si>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</si>
  <si>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</si>
  <si>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</si>
  <si>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</si>
  <si>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</si>
  <si>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</si>
  <si>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</si>
  <si>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</si>
  <si>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</si>
  <si>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</si>
  <si>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</si>
  <si>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</si>
  <si>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</si>
  <si>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vai</t>
  </si>
  <si>
    <t>Ikä ensimmäisessä ottelussa</t>
  </si>
  <si>
    <t>20.07. 1980  Lapua</t>
  </si>
  <si>
    <t xml:space="preserve">  6-5</t>
  </si>
  <si>
    <t>Länsi</t>
  </si>
  <si>
    <t>Paavo Lakaniemi</t>
  </si>
  <si>
    <t>500</t>
  </si>
  <si>
    <t>07.08. 1982  Roihuvuori</t>
  </si>
  <si>
    <t xml:space="preserve"> 0-10</t>
  </si>
  <si>
    <t>I p</t>
  </si>
  <si>
    <t>3000</t>
  </si>
  <si>
    <t>24 v  9 kk  12 pv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</si>
  <si>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</si>
  <si>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</si>
  <si>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</si>
  <si>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</si>
  <si>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</si>
  <si>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17-8</t>
  </si>
  <si>
    <t xml:space="preserve">Matti Vaininen </t>
  </si>
  <si>
    <t>27 v  8 kk  25 pv</t>
  </si>
  <si>
    <t>03.07. 1983  Pihtipudas</t>
  </si>
  <si>
    <t>----</t>
  </si>
  <si>
    <t>9.</t>
  </si>
  <si>
    <t>3/7</t>
  </si>
  <si>
    <t>1/2</t>
  </si>
  <si>
    <t>0/1</t>
  </si>
  <si>
    <t>2/4</t>
  </si>
  <si>
    <t>5/6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</si>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</sst>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9" borderId="15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3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8.5703125" style="76" customWidth="1"/>
    <col min="4" max="4" width="9.28515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79" customWidth="1"/>
    <col min="19" max="19" width="5.7109375" style="8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22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1974</v>
      </c>
      <c r="C4" s="43" t="s">
        <v>40</v>
      </c>
      <c r="D4" s="11" t="s">
        <v>41</v>
      </c>
      <c r="E4" s="27">
        <v>14</v>
      </c>
      <c r="F4" s="27">
        <v>1</v>
      </c>
      <c r="G4" s="27">
        <v>4</v>
      </c>
      <c r="H4" s="27">
        <v>7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1975</v>
      </c>
      <c r="C5" s="43" t="s">
        <v>42</v>
      </c>
      <c r="D5" s="41" t="s">
        <v>41</v>
      </c>
      <c r="E5" s="27">
        <v>10</v>
      </c>
      <c r="F5" s="27">
        <v>0</v>
      </c>
      <c r="G5" s="27">
        <v>5</v>
      </c>
      <c r="H5" s="27">
        <v>5</v>
      </c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1976</v>
      </c>
      <c r="C6" s="43" t="s">
        <v>43</v>
      </c>
      <c r="D6" s="41" t="s">
        <v>41</v>
      </c>
      <c r="E6" s="27">
        <v>10</v>
      </c>
      <c r="F6" s="27">
        <v>0</v>
      </c>
      <c r="G6" s="27">
        <v>5</v>
      </c>
      <c r="H6" s="27">
        <v>15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1977</v>
      </c>
      <c r="C7" s="43" t="s">
        <v>44</v>
      </c>
      <c r="D7" s="11" t="s">
        <v>41</v>
      </c>
      <c r="E7" s="27">
        <v>10</v>
      </c>
      <c r="F7" s="27">
        <v>0</v>
      </c>
      <c r="G7" s="27">
        <v>7</v>
      </c>
      <c r="H7" s="27">
        <v>22</v>
      </c>
      <c r="I7" s="27"/>
      <c r="J7" s="27"/>
      <c r="K7" s="27"/>
      <c r="L7" s="27"/>
      <c r="M7" s="27"/>
      <c r="N7" s="30"/>
      <c r="O7" s="25"/>
      <c r="P7" s="19"/>
      <c r="Q7" s="19"/>
      <c r="R7" s="19"/>
      <c r="S7" s="19"/>
      <c r="T7" s="25"/>
      <c r="U7" s="27">
        <v>6</v>
      </c>
      <c r="V7" s="27">
        <v>0</v>
      </c>
      <c r="W7" s="27">
        <v>6</v>
      </c>
      <c r="X7" s="27">
        <v>5</v>
      </c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>
        <v>1</v>
      </c>
      <c r="AJ7" s="27"/>
      <c r="AK7" s="22" t="s">
        <v>45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1978</v>
      </c>
      <c r="C8" s="43" t="s">
        <v>46</v>
      </c>
      <c r="D8" s="11" t="s">
        <v>41</v>
      </c>
      <c r="E8" s="27">
        <v>10</v>
      </c>
      <c r="F8" s="27">
        <v>0</v>
      </c>
      <c r="G8" s="27">
        <v>10</v>
      </c>
      <c r="H8" s="27">
        <v>25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>
        <v>6</v>
      </c>
      <c r="V8" s="27">
        <v>2</v>
      </c>
      <c r="W8" s="27">
        <v>4</v>
      </c>
      <c r="X8" s="27">
        <v>13</v>
      </c>
      <c r="Y8" s="27"/>
      <c r="Z8" s="28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22" t="s">
        <v>45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1979</v>
      </c>
      <c r="C9" s="43" t="s">
        <v>47</v>
      </c>
      <c r="D9" s="11" t="s">
        <v>41</v>
      </c>
      <c r="E9" s="27">
        <v>10</v>
      </c>
      <c r="F9" s="27">
        <v>1</v>
      </c>
      <c r="G9" s="27">
        <v>6</v>
      </c>
      <c r="H9" s="27">
        <v>20</v>
      </c>
      <c r="I9" s="27"/>
      <c r="J9" s="27"/>
      <c r="K9" s="27"/>
      <c r="L9" s="27"/>
      <c r="M9" s="27"/>
      <c r="N9" s="30"/>
      <c r="O9" s="25"/>
      <c r="P9" s="19"/>
      <c r="Q9" s="19" t="s">
        <v>47</v>
      </c>
      <c r="R9" s="19"/>
      <c r="S9" s="19"/>
      <c r="T9" s="25"/>
      <c r="U9" s="27">
        <v>6</v>
      </c>
      <c r="V9" s="27">
        <v>0</v>
      </c>
      <c r="W9" s="27">
        <v>1</v>
      </c>
      <c r="X9" s="27">
        <v>9</v>
      </c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22" t="s">
        <v>45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1980</v>
      </c>
      <c r="C10" s="43" t="s">
        <v>47</v>
      </c>
      <c r="D10" s="41" t="s">
        <v>41</v>
      </c>
      <c r="E10" s="27">
        <v>10</v>
      </c>
      <c r="F10" s="27">
        <v>2</v>
      </c>
      <c r="G10" s="27">
        <v>8</v>
      </c>
      <c r="H10" s="27">
        <v>19</v>
      </c>
      <c r="I10" s="27"/>
      <c r="J10" s="27"/>
      <c r="K10" s="27"/>
      <c r="L10" s="27"/>
      <c r="M10" s="27"/>
      <c r="N10" s="30"/>
      <c r="O10" s="25"/>
      <c r="P10" s="19"/>
      <c r="Q10" s="19"/>
      <c r="R10" s="19"/>
      <c r="S10" s="19"/>
      <c r="T10" s="25" t="e">
        <f t="shared" ref="T10:T18" si="0">PRODUCT(L10/S10)</f>
        <v>#DIV/0!</v>
      </c>
      <c r="U10" s="27">
        <v>6</v>
      </c>
      <c r="V10" s="27">
        <v>1</v>
      </c>
      <c r="W10" s="27">
        <v>3</v>
      </c>
      <c r="X10" s="27">
        <v>7</v>
      </c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22" t="s">
        <v>45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1981</v>
      </c>
      <c r="C11" s="27" t="s">
        <v>44</v>
      </c>
      <c r="D11" s="41" t="s">
        <v>41</v>
      </c>
      <c r="E11" s="27">
        <v>18</v>
      </c>
      <c r="F11" s="27">
        <v>2</v>
      </c>
      <c r="G11" s="27">
        <v>18</v>
      </c>
      <c r="H11" s="27">
        <v>36</v>
      </c>
      <c r="I11" s="27">
        <v>107</v>
      </c>
      <c r="J11" s="27">
        <v>20</v>
      </c>
      <c r="K11" s="27">
        <v>47</v>
      </c>
      <c r="L11" s="27">
        <v>20</v>
      </c>
      <c r="M11" s="27">
        <v>20</v>
      </c>
      <c r="N11" s="127">
        <v>0.74305555555555558</v>
      </c>
      <c r="O11" s="25">
        <v>144</v>
      </c>
      <c r="P11" s="19"/>
      <c r="Q11" s="19" t="s">
        <v>47</v>
      </c>
      <c r="R11" s="19" t="s">
        <v>47</v>
      </c>
      <c r="S11" s="19" t="s">
        <v>47</v>
      </c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22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1982</v>
      </c>
      <c r="C12" s="27" t="s">
        <v>63</v>
      </c>
      <c r="D12" s="41" t="s">
        <v>41</v>
      </c>
      <c r="E12" s="27">
        <v>18</v>
      </c>
      <c r="F12" s="27">
        <v>1</v>
      </c>
      <c r="G12" s="27">
        <v>15</v>
      </c>
      <c r="H12" s="27">
        <v>34</v>
      </c>
      <c r="I12" s="27">
        <v>99</v>
      </c>
      <c r="J12" s="27">
        <v>23</v>
      </c>
      <c r="K12" s="27">
        <v>37</v>
      </c>
      <c r="L12" s="27">
        <v>23</v>
      </c>
      <c r="M12" s="27">
        <v>16</v>
      </c>
      <c r="N12" s="127">
        <v>0.73880597014925375</v>
      </c>
      <c r="O12" s="25">
        <v>134</v>
      </c>
      <c r="P12" s="19"/>
      <c r="Q12" s="19" t="s">
        <v>50</v>
      </c>
      <c r="R12" s="19"/>
      <c r="S12" s="19" t="s">
        <v>102</v>
      </c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/>
      <c r="AK12" s="2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1983</v>
      </c>
      <c r="C13" s="27" t="s">
        <v>44</v>
      </c>
      <c r="D13" s="41" t="s">
        <v>41</v>
      </c>
      <c r="E13" s="27">
        <v>18</v>
      </c>
      <c r="F13" s="27">
        <v>0</v>
      </c>
      <c r="G13" s="27">
        <v>6</v>
      </c>
      <c r="H13" s="27">
        <v>22</v>
      </c>
      <c r="I13" s="27">
        <v>70</v>
      </c>
      <c r="J13" s="27">
        <v>32</v>
      </c>
      <c r="K13" s="27">
        <v>24</v>
      </c>
      <c r="L13" s="27">
        <v>8</v>
      </c>
      <c r="M13" s="27">
        <v>6</v>
      </c>
      <c r="N13" s="127">
        <v>0.64220183486238536</v>
      </c>
      <c r="O13" s="25">
        <v>109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>
        <v>1</v>
      </c>
      <c r="AG13" s="27"/>
      <c r="AH13" s="27"/>
      <c r="AI13" s="27">
        <v>1</v>
      </c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1984</v>
      </c>
      <c r="C14" s="27" t="s">
        <v>50</v>
      </c>
      <c r="D14" s="41" t="s">
        <v>41</v>
      </c>
      <c r="E14" s="27">
        <v>18</v>
      </c>
      <c r="F14" s="27">
        <v>3</v>
      </c>
      <c r="G14" s="27">
        <v>3</v>
      </c>
      <c r="H14" s="27">
        <v>25</v>
      </c>
      <c r="I14" s="27">
        <v>74</v>
      </c>
      <c r="J14" s="27">
        <v>25</v>
      </c>
      <c r="K14" s="27">
        <v>29</v>
      </c>
      <c r="L14" s="27">
        <v>14</v>
      </c>
      <c r="M14" s="27">
        <v>6</v>
      </c>
      <c r="N14" s="127">
        <v>0.66666666666666663</v>
      </c>
      <c r="O14" s="25">
        <v>111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1985</v>
      </c>
      <c r="C15" s="27" t="s">
        <v>40</v>
      </c>
      <c r="D15" s="41" t="s">
        <v>41</v>
      </c>
      <c r="E15" s="27">
        <v>2</v>
      </c>
      <c r="F15" s="27">
        <v>0</v>
      </c>
      <c r="G15" s="27">
        <v>0</v>
      </c>
      <c r="H15" s="27">
        <v>0</v>
      </c>
      <c r="I15" s="27">
        <v>3</v>
      </c>
      <c r="J15" s="27">
        <v>0</v>
      </c>
      <c r="K15" s="27">
        <v>1</v>
      </c>
      <c r="L15" s="27">
        <v>2</v>
      </c>
      <c r="M15" s="27">
        <v>0</v>
      </c>
      <c r="N15" s="127">
        <v>0.75</v>
      </c>
      <c r="O15" s="25">
        <v>4</v>
      </c>
      <c r="P15" s="19"/>
      <c r="Q15" s="19"/>
      <c r="R15" s="19"/>
      <c r="S15" s="19"/>
      <c r="T15" s="25" t="e">
        <f t="shared" ref="T15" si="1">PRODUCT(L15/S15)</f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1986</v>
      </c>
      <c r="C16" s="43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1987</v>
      </c>
      <c r="C17" s="43" t="s">
        <v>40</v>
      </c>
      <c r="D17" s="41" t="s">
        <v>41</v>
      </c>
      <c r="E17" s="27">
        <v>18</v>
      </c>
      <c r="F17" s="27">
        <v>0</v>
      </c>
      <c r="G17" s="27">
        <v>6</v>
      </c>
      <c r="H17" s="27">
        <v>10</v>
      </c>
      <c r="I17" s="27">
        <v>41</v>
      </c>
      <c r="J17" s="27">
        <v>16</v>
      </c>
      <c r="K17" s="27">
        <v>12</v>
      </c>
      <c r="L17" s="27">
        <v>7</v>
      </c>
      <c r="M17" s="27">
        <f>PRODUCT(F17+G17)</f>
        <v>6</v>
      </c>
      <c r="N17" s="78" t="s">
        <v>101</v>
      </c>
      <c r="O17" s="25">
        <v>0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2">SUM(E4:E17)</f>
        <v>166</v>
      </c>
      <c r="F18" s="19">
        <f t="shared" si="2"/>
        <v>10</v>
      </c>
      <c r="G18" s="19">
        <f t="shared" si="2"/>
        <v>93</v>
      </c>
      <c r="H18" s="19">
        <f t="shared" si="2"/>
        <v>240</v>
      </c>
      <c r="I18" s="19">
        <f t="shared" si="2"/>
        <v>394</v>
      </c>
      <c r="J18" s="19">
        <f t="shared" si="2"/>
        <v>116</v>
      </c>
      <c r="K18" s="19">
        <f t="shared" si="2"/>
        <v>150</v>
      </c>
      <c r="L18" s="19">
        <f t="shared" si="2"/>
        <v>74</v>
      </c>
      <c r="M18" s="19">
        <f t="shared" si="2"/>
        <v>54</v>
      </c>
      <c r="N18" s="31">
        <f>PRODUCT(353/O18)</f>
        <v>0.70318725099601598</v>
      </c>
      <c r="O18" s="32">
        <f>SUM(O11:O17)</f>
        <v>502</v>
      </c>
      <c r="P18" s="19"/>
      <c r="Q18" s="19"/>
      <c r="R18" s="19"/>
      <c r="S18" s="19"/>
      <c r="T18" s="25" t="e">
        <f t="shared" si="0"/>
        <v>#DIV/0!</v>
      </c>
      <c r="U18" s="19">
        <f t="shared" ref="U18:AJ18" si="3">SUM(U4:U17)</f>
        <v>24</v>
      </c>
      <c r="V18" s="19">
        <f t="shared" si="3"/>
        <v>3</v>
      </c>
      <c r="W18" s="19">
        <f t="shared" si="3"/>
        <v>14</v>
      </c>
      <c r="X18" s="19">
        <f t="shared" si="3"/>
        <v>34</v>
      </c>
      <c r="Y18" s="19">
        <f t="shared" si="3"/>
        <v>0</v>
      </c>
      <c r="Z18" s="19">
        <f t="shared" si="3"/>
        <v>0</v>
      </c>
      <c r="AA18" s="19">
        <f t="shared" si="3"/>
        <v>0</v>
      </c>
      <c r="AB18" s="19">
        <f t="shared" si="3"/>
        <v>0</v>
      </c>
      <c r="AC18" s="19">
        <f t="shared" si="3"/>
        <v>0</v>
      </c>
      <c r="AD18" s="19">
        <f t="shared" si="3"/>
        <v>0</v>
      </c>
      <c r="AE18" s="19">
        <f t="shared" si="3"/>
        <v>2</v>
      </c>
      <c r="AF18" s="19">
        <f t="shared" si="3"/>
        <v>1</v>
      </c>
      <c r="AG18" s="19">
        <f t="shared" si="3"/>
        <v>0</v>
      </c>
      <c r="AH18" s="19">
        <f t="shared" si="3"/>
        <v>1</v>
      </c>
      <c r="AI18" s="19">
        <f t="shared" si="3"/>
        <v>3</v>
      </c>
      <c r="AJ18" s="19">
        <f t="shared" si="3"/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v>779.7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64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23</v>
      </c>
      <c r="L21" s="19" t="s">
        <v>24</v>
      </c>
      <c r="M21" s="19" t="s">
        <v>25</v>
      </c>
      <c r="N21" s="31" t="s">
        <v>36</v>
      </c>
      <c r="O21" s="25"/>
      <c r="P21" s="41" t="s">
        <v>31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13"/>
      <c r="AC21" s="42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15</v>
      </c>
      <c r="C22" s="13"/>
      <c r="D22" s="44"/>
      <c r="E22" s="27">
        <f>PRODUCT(E18)</f>
        <v>166</v>
      </c>
      <c r="F22" s="27">
        <f>PRODUCT(F18)</f>
        <v>10</v>
      </c>
      <c r="G22" s="27">
        <f>PRODUCT(G18)</f>
        <v>93</v>
      </c>
      <c r="H22" s="27">
        <f>PRODUCT(H18)</f>
        <v>240</v>
      </c>
      <c r="I22" s="27">
        <f>PRODUCT(I18)</f>
        <v>394</v>
      </c>
      <c r="J22" s="1"/>
      <c r="K22" s="45">
        <f>PRODUCT((F22+G22)/E22)</f>
        <v>0.62048192771084343</v>
      </c>
      <c r="L22" s="45">
        <f>PRODUCT(H22/E22)</f>
        <v>1.4457831325301205</v>
      </c>
      <c r="M22" s="45">
        <f>PRODUCT(I22/E22)</f>
        <v>2.3734939759036147</v>
      </c>
      <c r="N22" s="30">
        <f>PRODUCT(N18)</f>
        <v>0.70318725099601598</v>
      </c>
      <c r="O22" s="25">
        <f>PRODUCT(O18)</f>
        <v>502</v>
      </c>
      <c r="P22" s="46" t="s">
        <v>32</v>
      </c>
      <c r="Q22" s="47"/>
      <c r="R22" s="47"/>
      <c r="S22" s="48" t="s">
        <v>55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 t="s">
        <v>37</v>
      </c>
      <c r="AE22" s="48"/>
      <c r="AF22" s="56" t="s">
        <v>60</v>
      </c>
      <c r="AG22" s="48"/>
      <c r="AH22" s="48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16</v>
      </c>
      <c r="C23" s="52"/>
      <c r="D23" s="53"/>
      <c r="E23" s="27">
        <f>PRODUCT(U18)</f>
        <v>24</v>
      </c>
      <c r="F23" s="27">
        <f>PRODUCT(V18)</f>
        <v>3</v>
      </c>
      <c r="G23" s="27">
        <f>PRODUCT(W18)</f>
        <v>14</v>
      </c>
      <c r="H23" s="27">
        <f>PRODUCT(X18)</f>
        <v>34</v>
      </c>
      <c r="I23" s="27"/>
      <c r="J23" s="1"/>
      <c r="K23" s="45">
        <f>PRODUCT((F23+G23)/E23)</f>
        <v>0.70833333333333337</v>
      </c>
      <c r="L23" s="45">
        <f>PRODUCT(H23/E23)</f>
        <v>1.4166666666666667</v>
      </c>
      <c r="M23" s="45"/>
      <c r="N23" s="30"/>
      <c r="O23" s="25"/>
      <c r="P23" s="54" t="s">
        <v>33</v>
      </c>
      <c r="Q23" s="55"/>
      <c r="R23" s="55"/>
      <c r="S23" s="56" t="s">
        <v>57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54</v>
      </c>
      <c r="AE23" s="56"/>
      <c r="AF23" s="56" t="s">
        <v>61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17</v>
      </c>
      <c r="C24" s="60"/>
      <c r="D24" s="61"/>
      <c r="E24" s="28"/>
      <c r="F24" s="28"/>
      <c r="G24" s="28"/>
      <c r="H24" s="28"/>
      <c r="I24" s="28"/>
      <c r="J24" s="1"/>
      <c r="K24" s="62"/>
      <c r="L24" s="62"/>
      <c r="M24" s="62"/>
      <c r="N24" s="63"/>
      <c r="O24" s="25"/>
      <c r="P24" s="54" t="s">
        <v>34</v>
      </c>
      <c r="Q24" s="55"/>
      <c r="R24" s="55"/>
      <c r="S24" s="56" t="s">
        <v>56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53</v>
      </c>
      <c r="AE24" s="56"/>
      <c r="AF24" s="56" t="s">
        <v>59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18</v>
      </c>
      <c r="C25" s="65"/>
      <c r="D25" s="66"/>
      <c r="E25" s="19">
        <f>SUM(E22:E24)</f>
        <v>190</v>
      </c>
      <c r="F25" s="19">
        <f>SUM(F22:F24)</f>
        <v>13</v>
      </c>
      <c r="G25" s="19">
        <f>SUM(G22:G24)</f>
        <v>107</v>
      </c>
      <c r="H25" s="19">
        <f>SUM(H22:H24)</f>
        <v>274</v>
      </c>
      <c r="I25" s="19">
        <f>SUM(I22:I24)</f>
        <v>394</v>
      </c>
      <c r="J25" s="1"/>
      <c r="K25" s="67">
        <f>PRODUCT((F25+G25)/E25)</f>
        <v>0.63157894736842102</v>
      </c>
      <c r="L25" s="67">
        <f>PRODUCT(H25/E25)</f>
        <v>1.4421052631578948</v>
      </c>
      <c r="M25" s="67">
        <f>PRODUCT(I25/E25)</f>
        <v>2.0736842105263156</v>
      </c>
      <c r="N25" s="31">
        <v>0.70299999999999996</v>
      </c>
      <c r="O25" s="25"/>
      <c r="P25" s="68" t="s">
        <v>35</v>
      </c>
      <c r="Q25" s="69"/>
      <c r="R25" s="69"/>
      <c r="S25" s="70" t="s">
        <v>58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52</v>
      </c>
      <c r="AE25" s="70"/>
      <c r="AF25" s="70" t="s">
        <v>62</v>
      </c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38</v>
      </c>
      <c r="C27" s="1"/>
      <c r="D27" s="1" t="s">
        <v>65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74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75"/>
      <c r="AN39" s="75"/>
      <c r="AO39" s="75"/>
      <c r="AP39" s="75"/>
      <c r="AQ39" s="75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75"/>
      <c r="AN40" s="75"/>
      <c r="AO40" s="75"/>
      <c r="AP40" s="75"/>
      <c r="AQ40" s="75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25"/>
      <c r="Q53" s="25"/>
      <c r="R53" s="25"/>
      <c r="S53" s="25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17.5703125" style="81" customWidth="1"/>
    <col min="4" max="4" width="10.5703125" style="116" customWidth="1"/>
    <col min="5" max="5" width="10.28515625" style="116" customWidth="1"/>
    <col min="6" max="6" width="0.710937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61" customWidth="1"/>
    <col min="22" max="22" width="11" style="81" customWidth="1"/>
    <col min="23" max="23" width="24.140625" style="116" customWidth="1"/>
    <col min="24" max="24" width="9.42578125" style="81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8" t="s">
        <v>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2"/>
      <c r="R1" s="152"/>
      <c r="S1" s="152"/>
      <c r="T1" s="152"/>
      <c r="U1" s="152"/>
      <c r="V1" s="82"/>
      <c r="W1" s="83"/>
      <c r="X1" s="84"/>
      <c r="Y1" s="85"/>
      <c r="Z1" s="85"/>
      <c r="AA1" s="85"/>
      <c r="AB1" s="85"/>
      <c r="AC1" s="85"/>
      <c r="AD1" s="85"/>
    </row>
    <row r="2" spans="1:32" x14ac:dyDescent="0.25">
      <c r="A2" s="9"/>
      <c r="B2" s="11" t="s">
        <v>39</v>
      </c>
      <c r="C2" s="4" t="s">
        <v>48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53"/>
      <c r="R2" s="153"/>
      <c r="S2" s="153"/>
      <c r="T2" s="153"/>
      <c r="U2" s="153"/>
      <c r="V2" s="12"/>
      <c r="W2" s="86"/>
      <c r="X2" s="43"/>
      <c r="Y2" s="85"/>
      <c r="Z2" s="85"/>
      <c r="AA2" s="85"/>
      <c r="AB2" s="85"/>
      <c r="AC2" s="85"/>
      <c r="AD2" s="85"/>
    </row>
    <row r="3" spans="1:32" x14ac:dyDescent="0.25">
      <c r="A3" s="9"/>
      <c r="B3" s="88" t="s">
        <v>66</v>
      </c>
      <c r="C3" s="23" t="s">
        <v>67</v>
      </c>
      <c r="D3" s="89" t="s">
        <v>68</v>
      </c>
      <c r="E3" s="90" t="s">
        <v>1</v>
      </c>
      <c r="F3" s="25"/>
      <c r="G3" s="91" t="s">
        <v>69</v>
      </c>
      <c r="H3" s="92" t="s">
        <v>70</v>
      </c>
      <c r="I3" s="92" t="s">
        <v>29</v>
      </c>
      <c r="J3" s="18" t="s">
        <v>71</v>
      </c>
      <c r="K3" s="93" t="s">
        <v>72</v>
      </c>
      <c r="L3" s="93" t="s">
        <v>73</v>
      </c>
      <c r="M3" s="91" t="s">
        <v>74</v>
      </c>
      <c r="N3" s="91" t="s">
        <v>28</v>
      </c>
      <c r="O3" s="92" t="s">
        <v>75</v>
      </c>
      <c r="P3" s="91" t="s">
        <v>70</v>
      </c>
      <c r="Q3" s="154" t="s">
        <v>3</v>
      </c>
      <c r="R3" s="154">
        <v>1</v>
      </c>
      <c r="S3" s="154">
        <v>2</v>
      </c>
      <c r="T3" s="154">
        <v>3</v>
      </c>
      <c r="U3" s="154" t="s">
        <v>76</v>
      </c>
      <c r="V3" s="18" t="s">
        <v>19</v>
      </c>
      <c r="W3" s="17" t="s">
        <v>77</v>
      </c>
      <c r="X3" s="17" t="s">
        <v>78</v>
      </c>
      <c r="Y3" s="85"/>
      <c r="Z3" s="85"/>
      <c r="AA3" s="85"/>
      <c r="AB3" s="85"/>
      <c r="AC3" s="85"/>
      <c r="AD3" s="85"/>
    </row>
    <row r="4" spans="1:32" x14ac:dyDescent="0.25">
      <c r="A4" s="118"/>
      <c r="B4" s="138" t="s">
        <v>82</v>
      </c>
      <c r="C4" s="119" t="s">
        <v>83</v>
      </c>
      <c r="D4" s="120" t="s">
        <v>84</v>
      </c>
      <c r="E4" s="121" t="s">
        <v>41</v>
      </c>
      <c r="F4" s="149"/>
      <c r="G4" s="150"/>
      <c r="H4" s="151"/>
      <c r="I4" s="122">
        <v>1</v>
      </c>
      <c r="J4" s="124"/>
      <c r="K4" s="124" t="s">
        <v>80</v>
      </c>
      <c r="L4" s="124"/>
      <c r="M4" s="124">
        <v>1</v>
      </c>
      <c r="N4" s="122"/>
      <c r="O4" s="123"/>
      <c r="P4" s="122">
        <v>1</v>
      </c>
      <c r="Q4" s="142"/>
      <c r="R4" s="142"/>
      <c r="S4" s="142"/>
      <c r="T4" s="142"/>
      <c r="U4" s="142"/>
      <c r="V4" s="125"/>
      <c r="W4" s="119" t="s">
        <v>85</v>
      </c>
      <c r="X4" s="126" t="s">
        <v>86</v>
      </c>
      <c r="Y4" s="85"/>
      <c r="Z4" s="85"/>
      <c r="AA4" s="85"/>
      <c r="AB4" s="85"/>
      <c r="AC4" s="85"/>
      <c r="AD4" s="85"/>
    </row>
    <row r="5" spans="1:32" x14ac:dyDescent="0.25">
      <c r="A5" s="118"/>
      <c r="B5" s="138" t="s">
        <v>87</v>
      </c>
      <c r="C5" s="119" t="s">
        <v>88</v>
      </c>
      <c r="D5" s="120" t="s">
        <v>84</v>
      </c>
      <c r="E5" s="121" t="s">
        <v>41</v>
      </c>
      <c r="F5" s="149"/>
      <c r="G5" s="122">
        <v>1</v>
      </c>
      <c r="H5" s="123"/>
      <c r="I5" s="122"/>
      <c r="J5" s="124" t="s">
        <v>79</v>
      </c>
      <c r="K5" s="124">
        <v>2</v>
      </c>
      <c r="L5" s="124" t="s">
        <v>89</v>
      </c>
      <c r="M5" s="124">
        <v>1</v>
      </c>
      <c r="N5" s="122"/>
      <c r="O5" s="123">
        <v>1</v>
      </c>
      <c r="P5" s="122">
        <v>2</v>
      </c>
      <c r="Q5" s="142" t="s">
        <v>107</v>
      </c>
      <c r="R5" s="142" t="s">
        <v>108</v>
      </c>
      <c r="S5" s="142" t="s">
        <v>104</v>
      </c>
      <c r="T5" s="142" t="s">
        <v>109</v>
      </c>
      <c r="U5" s="142" t="s">
        <v>109</v>
      </c>
      <c r="V5" s="125">
        <v>0.83333333333333337</v>
      </c>
      <c r="W5" s="119" t="s">
        <v>85</v>
      </c>
      <c r="X5" s="126" t="s">
        <v>90</v>
      </c>
      <c r="Y5" s="85"/>
      <c r="Z5" s="85"/>
      <c r="AA5" s="85"/>
      <c r="AB5" s="85"/>
      <c r="AC5" s="85"/>
      <c r="AD5" s="85"/>
    </row>
    <row r="6" spans="1:32" x14ac:dyDescent="0.25">
      <c r="A6" s="24"/>
      <c r="B6" s="23" t="s">
        <v>9</v>
      </c>
      <c r="C6" s="18"/>
      <c r="D6" s="17"/>
      <c r="E6" s="94"/>
      <c r="F6" s="95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1</v>
      </c>
      <c r="P6" s="19">
        <f t="shared" si="0"/>
        <v>3</v>
      </c>
      <c r="Q6" s="97" t="s">
        <v>107</v>
      </c>
      <c r="R6" s="97" t="s">
        <v>108</v>
      </c>
      <c r="S6" s="97" t="s">
        <v>104</v>
      </c>
      <c r="T6" s="97" t="s">
        <v>109</v>
      </c>
      <c r="U6" s="97" t="s">
        <v>109</v>
      </c>
      <c r="V6" s="31">
        <v>0.83333333333333337</v>
      </c>
      <c r="W6" s="96"/>
      <c r="X6" s="97"/>
      <c r="Y6" s="85"/>
      <c r="Z6" s="85"/>
      <c r="AA6" s="85"/>
      <c r="AB6" s="85"/>
      <c r="AC6" s="85"/>
      <c r="AD6" s="85"/>
    </row>
    <row r="7" spans="1:32" x14ac:dyDescent="0.25">
      <c r="A7" s="24"/>
      <c r="B7" s="98" t="s">
        <v>81</v>
      </c>
      <c r="C7" s="99" t="s">
        <v>91</v>
      </c>
      <c r="D7" s="100"/>
      <c r="E7" s="101"/>
      <c r="F7" s="102"/>
      <c r="G7" s="103"/>
      <c r="H7" s="103"/>
      <c r="I7" s="103"/>
      <c r="J7" s="104"/>
      <c r="K7" s="104"/>
      <c r="L7" s="104"/>
      <c r="M7" s="103"/>
      <c r="N7" s="103"/>
      <c r="O7" s="103"/>
      <c r="P7" s="103"/>
      <c r="Q7" s="155"/>
      <c r="R7" s="155"/>
      <c r="S7" s="155"/>
      <c r="T7" s="155"/>
      <c r="U7" s="155"/>
      <c r="V7" s="103"/>
      <c r="W7" s="100"/>
      <c r="X7" s="105"/>
      <c r="Y7" s="85"/>
      <c r="Z7" s="85"/>
      <c r="AA7" s="85"/>
      <c r="AB7" s="85"/>
      <c r="AC7" s="85"/>
      <c r="AD7" s="85"/>
    </row>
    <row r="8" spans="1:32" x14ac:dyDescent="0.25">
      <c r="A8" s="24"/>
      <c r="B8" s="106"/>
      <c r="C8" s="107"/>
      <c r="D8" s="107"/>
      <c r="E8" s="108"/>
      <c r="F8" s="108"/>
      <c r="G8" s="109"/>
      <c r="H8" s="110"/>
      <c r="I8" s="108"/>
      <c r="J8" s="110"/>
      <c r="K8" s="110"/>
      <c r="L8" s="110"/>
      <c r="M8" s="110"/>
      <c r="N8" s="110"/>
      <c r="O8" s="110"/>
      <c r="P8" s="110"/>
      <c r="Q8" s="156"/>
      <c r="R8" s="156"/>
      <c r="S8" s="156"/>
      <c r="T8" s="156"/>
      <c r="U8" s="156"/>
      <c r="V8" s="110"/>
      <c r="W8" s="110"/>
      <c r="X8" s="111"/>
      <c r="Y8" s="85"/>
      <c r="Z8" s="85"/>
      <c r="AA8" s="85"/>
      <c r="AB8" s="85"/>
      <c r="AC8" s="85"/>
      <c r="AD8" s="85"/>
    </row>
    <row r="9" spans="1:32" s="114" customFormat="1" ht="18.75" customHeight="1" x14ac:dyDescent="0.2">
      <c r="A9" s="9"/>
      <c r="B9" s="129" t="s">
        <v>93</v>
      </c>
      <c r="C9" s="82"/>
      <c r="D9" s="83"/>
      <c r="E9" s="83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152"/>
      <c r="R9" s="152"/>
      <c r="S9" s="152"/>
      <c r="T9" s="152"/>
      <c r="U9" s="152"/>
      <c r="V9" s="82"/>
      <c r="W9" s="83"/>
      <c r="X9" s="84"/>
      <c r="Y9" s="25"/>
      <c r="Z9" s="25"/>
      <c r="AA9" s="25"/>
      <c r="AB9" s="25"/>
      <c r="AC9" s="25"/>
      <c r="AD9" s="25"/>
      <c r="AE9" s="25"/>
      <c r="AF9" s="25"/>
    </row>
    <row r="10" spans="1:32" s="130" customFormat="1" ht="15" customHeight="1" x14ac:dyDescent="0.2">
      <c r="A10" s="24"/>
      <c r="B10" s="88" t="s">
        <v>66</v>
      </c>
      <c r="C10" s="23" t="s">
        <v>94</v>
      </c>
      <c r="D10" s="89" t="s">
        <v>68</v>
      </c>
      <c r="E10" s="90" t="s">
        <v>1</v>
      </c>
      <c r="F10" s="38"/>
      <c r="G10" s="91" t="s">
        <v>69</v>
      </c>
      <c r="H10" s="92" t="s">
        <v>70</v>
      </c>
      <c r="I10" s="92" t="s">
        <v>29</v>
      </c>
      <c r="J10" s="18" t="s">
        <v>71</v>
      </c>
      <c r="K10" s="93" t="s">
        <v>72</v>
      </c>
      <c r="L10" s="93" t="s">
        <v>73</v>
      </c>
      <c r="M10" s="91" t="s">
        <v>74</v>
      </c>
      <c r="N10" s="91" t="s">
        <v>28</v>
      </c>
      <c r="O10" s="92" t="s">
        <v>75</v>
      </c>
      <c r="P10" s="91" t="s">
        <v>70</v>
      </c>
      <c r="Q10" s="154" t="s">
        <v>3</v>
      </c>
      <c r="R10" s="154">
        <v>1</v>
      </c>
      <c r="S10" s="154">
        <v>2</v>
      </c>
      <c r="T10" s="154">
        <v>3</v>
      </c>
      <c r="U10" s="154" t="s">
        <v>76</v>
      </c>
      <c r="V10" s="18" t="s">
        <v>95</v>
      </c>
      <c r="W10" s="17" t="s">
        <v>77</v>
      </c>
      <c r="X10" s="17" t="s">
        <v>78</v>
      </c>
      <c r="Y10" s="25"/>
      <c r="Z10" s="25"/>
      <c r="AA10" s="25"/>
      <c r="AB10" s="25"/>
      <c r="AC10" s="25"/>
      <c r="AD10" s="25"/>
      <c r="AE10" s="25"/>
      <c r="AF10" s="25"/>
    </row>
    <row r="11" spans="1:32" s="130" customFormat="1" ht="15" customHeight="1" x14ac:dyDescent="0.2">
      <c r="A11" s="24"/>
      <c r="B11" s="138" t="s">
        <v>100</v>
      </c>
      <c r="C11" s="119" t="s">
        <v>97</v>
      </c>
      <c r="D11" s="120" t="s">
        <v>96</v>
      </c>
      <c r="E11" s="139" t="s">
        <v>41</v>
      </c>
      <c r="F11" s="140"/>
      <c r="G11" s="141">
        <v>1</v>
      </c>
      <c r="H11" s="142"/>
      <c r="I11" s="143"/>
      <c r="J11" s="124" t="s">
        <v>79</v>
      </c>
      <c r="K11" s="144">
        <v>9</v>
      </c>
      <c r="L11" s="145"/>
      <c r="M11" s="146">
        <v>1</v>
      </c>
      <c r="N11" s="131"/>
      <c r="O11" s="147">
        <v>2</v>
      </c>
      <c r="P11" s="131">
        <v>1</v>
      </c>
      <c r="Q11" s="142" t="s">
        <v>103</v>
      </c>
      <c r="R11" s="142" t="s">
        <v>104</v>
      </c>
      <c r="S11" s="142"/>
      <c r="T11" s="142" t="s">
        <v>105</v>
      </c>
      <c r="U11" s="142" t="s">
        <v>106</v>
      </c>
      <c r="V11" s="148">
        <v>0.42899999999999999</v>
      </c>
      <c r="W11" s="119" t="s">
        <v>98</v>
      </c>
      <c r="X11" s="122">
        <v>378</v>
      </c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24"/>
      <c r="B12" s="132" t="s">
        <v>81</v>
      </c>
      <c r="C12" s="133" t="s">
        <v>99</v>
      </c>
      <c r="D12" s="134"/>
      <c r="E12" s="104"/>
      <c r="F12" s="103"/>
      <c r="G12" s="135"/>
      <c r="H12" s="104"/>
      <c r="I12" s="100"/>
      <c r="J12" s="104"/>
      <c r="K12" s="104"/>
      <c r="L12" s="104"/>
      <c r="M12" s="104"/>
      <c r="N12" s="104"/>
      <c r="O12" s="104"/>
      <c r="P12" s="104"/>
      <c r="Q12" s="157"/>
      <c r="R12" s="158"/>
      <c r="S12" s="157"/>
      <c r="T12" s="157"/>
      <c r="U12" s="157"/>
      <c r="V12" s="104"/>
      <c r="W12" s="133"/>
      <c r="X12" s="105"/>
      <c r="Y12" s="85"/>
      <c r="Z12" s="85"/>
      <c r="AA12" s="85"/>
      <c r="AB12" s="85"/>
      <c r="AC12" s="85"/>
      <c r="AD12" s="85"/>
    </row>
    <row r="13" spans="1:32" x14ac:dyDescent="0.25">
      <c r="A13" s="24"/>
      <c r="B13" s="136"/>
      <c r="C13" s="108"/>
      <c r="D13" s="107"/>
      <c r="E13" s="137"/>
      <c r="F13" s="137"/>
      <c r="G13" s="108"/>
      <c r="H13" s="110"/>
      <c r="I13" s="110"/>
      <c r="J13" s="110"/>
      <c r="K13" s="110"/>
      <c r="L13" s="110"/>
      <c r="M13" s="108"/>
      <c r="N13" s="110"/>
      <c r="O13" s="110"/>
      <c r="P13" s="110"/>
      <c r="Q13" s="156"/>
      <c r="R13" s="159"/>
      <c r="S13" s="156"/>
      <c r="T13" s="156"/>
      <c r="U13" s="156"/>
      <c r="V13" s="110"/>
      <c r="W13" s="108"/>
      <c r="X13" s="111"/>
      <c r="Y13" s="85"/>
      <c r="Z13" s="85"/>
      <c r="AA13" s="85"/>
      <c r="AB13" s="85"/>
      <c r="AC13" s="85"/>
      <c r="AD13" s="85"/>
    </row>
    <row r="14" spans="1:32" s="130" customFormat="1" ht="15" customHeight="1" x14ac:dyDescent="0.25">
      <c r="A14" s="24"/>
      <c r="B14" s="112"/>
      <c r="C14" s="1"/>
      <c r="D14" s="112"/>
      <c r="E14" s="113"/>
      <c r="F14" s="3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60"/>
      <c r="R14" s="160"/>
      <c r="S14" s="160"/>
      <c r="T14" s="160"/>
      <c r="U14" s="160"/>
      <c r="V14" s="1"/>
      <c r="W14" s="112"/>
      <c r="X14" s="1"/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60"/>
      <c r="R15" s="160"/>
      <c r="S15" s="160"/>
      <c r="T15" s="160"/>
      <c r="U15" s="160"/>
      <c r="V15" s="1"/>
      <c r="W15" s="112"/>
      <c r="X15" s="1"/>
      <c r="Y15" s="85"/>
      <c r="Z15" s="85"/>
      <c r="AA15" s="85"/>
      <c r="AB15" s="85"/>
      <c r="AC15" s="85"/>
      <c r="AD15" s="85"/>
    </row>
    <row r="16" spans="1:32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0"/>
      <c r="R16" s="160"/>
      <c r="S16" s="160"/>
      <c r="T16" s="160"/>
      <c r="U16" s="160"/>
      <c r="V16" s="1"/>
      <c r="W16" s="112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0"/>
      <c r="R17" s="160"/>
      <c r="S17" s="160"/>
      <c r="T17" s="160"/>
      <c r="U17" s="160"/>
      <c r="V17" s="1"/>
      <c r="W17" s="112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0"/>
      <c r="R18" s="160"/>
      <c r="S18" s="160"/>
      <c r="T18" s="160"/>
      <c r="U18" s="160"/>
      <c r="V18" s="1"/>
      <c r="W18" s="112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0"/>
      <c r="R19" s="160"/>
      <c r="S19" s="160"/>
      <c r="T19" s="160"/>
      <c r="U19" s="160"/>
      <c r="V19" s="1"/>
      <c r="W19" s="112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0"/>
      <c r="R20" s="160"/>
      <c r="S20" s="160"/>
      <c r="T20" s="160"/>
      <c r="U20" s="160"/>
      <c r="V20" s="1"/>
      <c r="W20" s="112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0"/>
      <c r="R21" s="160"/>
      <c r="S21" s="160"/>
      <c r="T21" s="160"/>
      <c r="U21" s="160"/>
      <c r="V21" s="1"/>
      <c r="W21" s="112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0"/>
      <c r="R22" s="160"/>
      <c r="S22" s="160"/>
      <c r="T22" s="160"/>
      <c r="U22" s="160"/>
      <c r="V22" s="1"/>
      <c r="W22" s="112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0"/>
      <c r="R23" s="160"/>
      <c r="S23" s="160"/>
      <c r="T23" s="160"/>
      <c r="U23" s="160"/>
      <c r="V23" s="1"/>
      <c r="W23" s="112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0"/>
      <c r="R24" s="160"/>
      <c r="S24" s="160"/>
      <c r="T24" s="160"/>
      <c r="U24" s="160"/>
      <c r="V24" s="1"/>
      <c r="W24" s="112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0"/>
      <c r="R25" s="160"/>
      <c r="S25" s="160"/>
      <c r="T25" s="160"/>
      <c r="U25" s="160"/>
      <c r="V25" s="1"/>
      <c r="W25" s="112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0"/>
      <c r="R26" s="160"/>
      <c r="S26" s="160"/>
      <c r="T26" s="160"/>
      <c r="U26" s="160"/>
      <c r="V26" s="1"/>
      <c r="W26" s="112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0"/>
      <c r="R27" s="160"/>
      <c r="S27" s="160"/>
      <c r="T27" s="160"/>
      <c r="U27" s="160"/>
      <c r="V27" s="1"/>
      <c r="W27" s="112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0"/>
      <c r="R28" s="160"/>
      <c r="S28" s="160"/>
      <c r="T28" s="160"/>
      <c r="U28" s="160"/>
      <c r="V28" s="1"/>
      <c r="W28" s="112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0"/>
      <c r="R29" s="160"/>
      <c r="S29" s="160"/>
      <c r="T29" s="160"/>
      <c r="U29" s="160"/>
      <c r="V29" s="1"/>
      <c r="W29" s="112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0"/>
      <c r="R30" s="160"/>
      <c r="S30" s="160"/>
      <c r="T30" s="160"/>
      <c r="U30" s="160"/>
      <c r="V30" s="1"/>
      <c r="W30" s="112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0"/>
      <c r="R31" s="160"/>
      <c r="S31" s="160"/>
      <c r="T31" s="160"/>
      <c r="U31" s="160"/>
      <c r="V31" s="1"/>
      <c r="W31" s="112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0"/>
      <c r="R32" s="160"/>
      <c r="S32" s="160"/>
      <c r="T32" s="160"/>
      <c r="U32" s="160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0"/>
      <c r="R33" s="160"/>
      <c r="S33" s="160"/>
      <c r="T33" s="160"/>
      <c r="U33" s="160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0"/>
      <c r="R34" s="160"/>
      <c r="S34" s="160"/>
      <c r="T34" s="160"/>
      <c r="U34" s="160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0"/>
      <c r="R35" s="160"/>
      <c r="S35" s="160"/>
      <c r="T35" s="160"/>
      <c r="U35" s="160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0"/>
      <c r="R36" s="160"/>
      <c r="S36" s="160"/>
      <c r="T36" s="160"/>
      <c r="U36" s="160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0"/>
      <c r="R37" s="160"/>
      <c r="S37" s="160"/>
      <c r="T37" s="160"/>
      <c r="U37" s="160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0"/>
      <c r="R38" s="160"/>
      <c r="S38" s="160"/>
      <c r="T38" s="160"/>
      <c r="U38" s="160"/>
      <c r="V38" s="1"/>
      <c r="W38" s="112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0"/>
      <c r="R39" s="160"/>
      <c r="S39" s="160"/>
      <c r="T39" s="160"/>
      <c r="U39" s="160"/>
      <c r="V39" s="1"/>
      <c r="W39" s="112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0"/>
      <c r="R40" s="160"/>
      <c r="S40" s="160"/>
      <c r="T40" s="160"/>
      <c r="U40" s="160"/>
      <c r="V40" s="1"/>
      <c r="W40" s="112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0"/>
      <c r="R41" s="160"/>
      <c r="S41" s="160"/>
      <c r="T41" s="160"/>
      <c r="U41" s="160"/>
      <c r="V41" s="1"/>
      <c r="W41" s="112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0"/>
      <c r="R42" s="160"/>
      <c r="S42" s="160"/>
      <c r="T42" s="160"/>
      <c r="U42" s="160"/>
      <c r="V42" s="1"/>
      <c r="W42" s="112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0"/>
      <c r="R43" s="160"/>
      <c r="S43" s="160"/>
      <c r="T43" s="160"/>
      <c r="U43" s="160"/>
      <c r="V43" s="1"/>
      <c r="W43" s="112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0"/>
      <c r="R44" s="160"/>
      <c r="S44" s="160"/>
      <c r="T44" s="160"/>
      <c r="U44" s="160"/>
      <c r="V44" s="1"/>
      <c r="W44" s="112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0"/>
      <c r="R45" s="160"/>
      <c r="S45" s="160"/>
      <c r="T45" s="160"/>
      <c r="U45" s="160"/>
      <c r="V45" s="1"/>
      <c r="W45" s="112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0"/>
      <c r="R46" s="160"/>
      <c r="S46" s="160"/>
      <c r="T46" s="160"/>
      <c r="U46" s="160"/>
      <c r="V46" s="1"/>
      <c r="W46" s="112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0"/>
      <c r="R47" s="160"/>
      <c r="S47" s="160"/>
      <c r="T47" s="160"/>
      <c r="U47" s="160"/>
      <c r="V47" s="1"/>
      <c r="W47" s="112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0"/>
      <c r="R48" s="160"/>
      <c r="S48" s="160"/>
      <c r="T48" s="160"/>
      <c r="U48" s="160"/>
      <c r="V48" s="1"/>
      <c r="W48" s="112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0"/>
      <c r="R49" s="160"/>
      <c r="S49" s="160"/>
      <c r="T49" s="160"/>
      <c r="U49" s="160"/>
      <c r="V49" s="1"/>
      <c r="W49" s="112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0"/>
      <c r="R50" s="160"/>
      <c r="S50" s="160"/>
      <c r="T50" s="160"/>
      <c r="U50" s="160"/>
      <c r="V50" s="1"/>
      <c r="W50" s="112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0"/>
      <c r="R51" s="160"/>
      <c r="S51" s="160"/>
      <c r="T51" s="160"/>
      <c r="U51" s="160"/>
      <c r="V51" s="1"/>
      <c r="W51" s="112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0"/>
      <c r="R52" s="160"/>
      <c r="S52" s="160"/>
      <c r="T52" s="160"/>
      <c r="U52" s="160"/>
      <c r="V52" s="1"/>
      <c r="W52" s="112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0"/>
      <c r="R53" s="160"/>
      <c r="S53" s="160"/>
      <c r="T53" s="160"/>
      <c r="U53" s="160"/>
      <c r="V53" s="1"/>
      <c r="W53" s="112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0"/>
      <c r="R54" s="160"/>
      <c r="S54" s="160"/>
      <c r="T54" s="160"/>
      <c r="U54" s="160"/>
      <c r="V54" s="1"/>
      <c r="W54" s="112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0"/>
      <c r="R55" s="160"/>
      <c r="S55" s="160"/>
      <c r="T55" s="160"/>
      <c r="U55" s="160"/>
      <c r="V55" s="1"/>
      <c r="W55" s="112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0"/>
      <c r="R56" s="160"/>
      <c r="S56" s="160"/>
      <c r="T56" s="160"/>
      <c r="U56" s="160"/>
      <c r="V56" s="1"/>
      <c r="W56" s="112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0"/>
      <c r="R57" s="160"/>
      <c r="S57" s="160"/>
      <c r="T57" s="160"/>
      <c r="U57" s="160"/>
      <c r="V57" s="1"/>
      <c r="W57" s="112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0"/>
      <c r="R58" s="160"/>
      <c r="S58" s="160"/>
      <c r="T58" s="160"/>
      <c r="U58" s="160"/>
      <c r="V58" s="1"/>
      <c r="W58" s="112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0"/>
      <c r="R59" s="160"/>
      <c r="S59" s="160"/>
      <c r="T59" s="160"/>
      <c r="U59" s="160"/>
      <c r="V59" s="1"/>
      <c r="W59" s="112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0"/>
      <c r="R60" s="160"/>
      <c r="S60" s="160"/>
      <c r="T60" s="160"/>
      <c r="U60" s="160"/>
      <c r="V60" s="1"/>
      <c r="W60" s="112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0"/>
      <c r="R61" s="160"/>
      <c r="S61" s="160"/>
      <c r="T61" s="160"/>
      <c r="U61" s="160"/>
      <c r="V61" s="1"/>
      <c r="W61" s="112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0"/>
      <c r="R62" s="160"/>
      <c r="S62" s="160"/>
      <c r="T62" s="160"/>
      <c r="U62" s="160"/>
      <c r="V62" s="1"/>
      <c r="W62" s="112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0"/>
      <c r="R63" s="160"/>
      <c r="S63" s="160"/>
      <c r="T63" s="160"/>
      <c r="U63" s="160"/>
      <c r="V63" s="1"/>
      <c r="W63" s="112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0"/>
      <c r="R64" s="160"/>
      <c r="S64" s="160"/>
      <c r="T64" s="160"/>
      <c r="U64" s="160"/>
      <c r="V64" s="1"/>
      <c r="W64" s="112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0"/>
      <c r="R65" s="160"/>
      <c r="S65" s="160"/>
      <c r="T65" s="160"/>
      <c r="U65" s="160"/>
      <c r="V65" s="1"/>
      <c r="W65" s="112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0"/>
      <c r="R66" s="160"/>
      <c r="S66" s="160"/>
      <c r="T66" s="160"/>
      <c r="U66" s="160"/>
      <c r="V66" s="1"/>
      <c r="W66" s="112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0"/>
      <c r="R67" s="160"/>
      <c r="S67" s="160"/>
      <c r="T67" s="160"/>
      <c r="U67" s="160"/>
      <c r="V67" s="1"/>
      <c r="W67" s="112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0"/>
      <c r="R68" s="160"/>
      <c r="S68" s="160"/>
      <c r="T68" s="160"/>
      <c r="U68" s="160"/>
      <c r="V68" s="1"/>
      <c r="W68" s="112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0"/>
      <c r="R69" s="160"/>
      <c r="S69" s="160"/>
      <c r="T69" s="160"/>
      <c r="U69" s="160"/>
      <c r="V69" s="1"/>
      <c r="W69" s="112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0"/>
      <c r="R70" s="160"/>
      <c r="S70" s="160"/>
      <c r="T70" s="160"/>
      <c r="U70" s="160"/>
      <c r="V70" s="1"/>
      <c r="W70" s="112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0"/>
      <c r="R71" s="160"/>
      <c r="S71" s="160"/>
      <c r="T71" s="160"/>
      <c r="U71" s="160"/>
      <c r="V71" s="1"/>
      <c r="W71" s="112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0"/>
      <c r="R72" s="160"/>
      <c r="S72" s="160"/>
      <c r="T72" s="160"/>
      <c r="U72" s="160"/>
      <c r="V72" s="1"/>
      <c r="W72" s="112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0"/>
      <c r="R73" s="160"/>
      <c r="S73" s="160"/>
      <c r="T73" s="160"/>
      <c r="U73" s="160"/>
      <c r="V73" s="1"/>
      <c r="W73" s="112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0"/>
      <c r="R74" s="160"/>
      <c r="S74" s="160"/>
      <c r="T74" s="160"/>
      <c r="U74" s="160"/>
      <c r="V74" s="1"/>
      <c r="W74" s="112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0"/>
      <c r="R75" s="160"/>
      <c r="S75" s="160"/>
      <c r="T75" s="160"/>
      <c r="U75" s="160"/>
      <c r="V75" s="1"/>
      <c r="W75" s="112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0"/>
      <c r="R76" s="160"/>
      <c r="S76" s="160"/>
      <c r="T76" s="160"/>
      <c r="U76" s="160"/>
      <c r="V76" s="1"/>
      <c r="W76" s="112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0"/>
      <c r="R77" s="160"/>
      <c r="S77" s="160"/>
      <c r="T77" s="160"/>
      <c r="U77" s="160"/>
      <c r="V77" s="1"/>
      <c r="W77" s="112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0"/>
      <c r="R78" s="160"/>
      <c r="S78" s="160"/>
      <c r="T78" s="160"/>
      <c r="U78" s="160"/>
      <c r="V78" s="1"/>
      <c r="W78" s="112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0"/>
      <c r="R79" s="160"/>
      <c r="S79" s="160"/>
      <c r="T79" s="160"/>
      <c r="U79" s="160"/>
      <c r="V79" s="1"/>
      <c r="W79" s="112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0"/>
      <c r="R80" s="160"/>
      <c r="S80" s="160"/>
      <c r="T80" s="160"/>
      <c r="U80" s="160"/>
      <c r="V80" s="1"/>
      <c r="W80" s="112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0"/>
      <c r="R81" s="160"/>
      <c r="S81" s="160"/>
      <c r="T81" s="160"/>
      <c r="U81" s="160"/>
      <c r="V81" s="1"/>
      <c r="W81" s="112"/>
      <c r="X81" s="1"/>
      <c r="Y81" s="85"/>
      <c r="Z81" s="85"/>
      <c r="AA81" s="85"/>
      <c r="AB81" s="85"/>
      <c r="AC81" s="85"/>
      <c r="AD8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2019-02-02T13:13:35Z</dcterms:modified>
</cp:coreProperties>
</file>