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Pelinjohtaja" sheetId="5" r:id="rId4"/>
  </sheets>
  <calcPr calcId="145621"/>
</workbook>
</file>

<file path=xl/calcChain.xml><?xml version="1.0" encoding="utf-8"?>
<calcChain xmlns="http://schemas.openxmlformats.org/spreadsheetml/2006/main">
  <c r="P15" i="5" l="1"/>
  <c r="O15" i="5"/>
  <c r="Q15" i="5" s="1"/>
  <c r="N15" i="5"/>
  <c r="Q12" i="5"/>
  <c r="G12" i="5"/>
  <c r="G15" i="5" s="1"/>
  <c r="E12" i="5"/>
  <c r="W9" i="5"/>
  <c r="V9" i="5"/>
  <c r="U9" i="5"/>
  <c r="T9" i="5"/>
  <c r="S9" i="5"/>
  <c r="R9" i="5"/>
  <c r="P9" i="5"/>
  <c r="O9" i="5"/>
  <c r="N9" i="5"/>
  <c r="L9" i="5"/>
  <c r="G13" i="5" s="1"/>
  <c r="K9" i="5"/>
  <c r="F13" i="5" s="1"/>
  <c r="H13" i="5" s="1"/>
  <c r="J9" i="5"/>
  <c r="E13" i="5" s="1"/>
  <c r="G9" i="5"/>
  <c r="F9" i="5"/>
  <c r="F12" i="5" s="1"/>
  <c r="E9" i="5"/>
  <c r="M7" i="5"/>
  <c r="H7" i="5"/>
  <c r="M6" i="5"/>
  <c r="H6" i="5"/>
  <c r="M5" i="5"/>
  <c r="H5" i="5"/>
  <c r="F15" i="5" l="1"/>
  <c r="H15" i="5" s="1"/>
  <c r="E15" i="5"/>
  <c r="H9" i="5"/>
  <c r="H12" i="5" s="1"/>
  <c r="M9" i="5"/>
  <c r="N15" i="6"/>
  <c r="M15" i="6"/>
  <c r="L15" i="6"/>
  <c r="N13" i="6" l="1"/>
  <c r="M13" i="6"/>
  <c r="L13" i="6"/>
  <c r="K13" i="6"/>
  <c r="AS10" i="6"/>
  <c r="AQ10" i="6"/>
  <c r="AP10" i="6"/>
  <c r="AO10" i="6"/>
  <c r="AN10" i="6"/>
  <c r="AM10" i="6"/>
  <c r="AG10" i="6"/>
  <c r="AE10" i="6"/>
  <c r="I15" i="6" s="1"/>
  <c r="AD10" i="6"/>
  <c r="H15" i="6" s="1"/>
  <c r="AC10" i="6"/>
  <c r="G15" i="6" s="1"/>
  <c r="AB10" i="6"/>
  <c r="F15" i="6" s="1"/>
  <c r="AA10" i="6"/>
  <c r="E15" i="6" s="1"/>
  <c r="W10" i="6"/>
  <c r="U10" i="6"/>
  <c r="T10" i="6"/>
  <c r="S10" i="6"/>
  <c r="R10" i="6"/>
  <c r="Q10" i="6"/>
  <c r="K10" i="6"/>
  <c r="K14" i="6" s="1"/>
  <c r="I10" i="6"/>
  <c r="I14" i="6" s="1"/>
  <c r="I16" i="6" s="1"/>
  <c r="H10" i="6"/>
  <c r="H14" i="6" s="1"/>
  <c r="H16" i="6" s="1"/>
  <c r="G10" i="6"/>
  <c r="G14" i="6" s="1"/>
  <c r="G16" i="6" s="1"/>
  <c r="F10" i="6"/>
  <c r="F14" i="6" s="1"/>
  <c r="F16" i="6" s="1"/>
  <c r="E10" i="6"/>
  <c r="E14" i="6" s="1"/>
  <c r="E16" i="6" s="1"/>
  <c r="L14" i="6" l="1"/>
  <c r="N14" i="6"/>
  <c r="M16" i="6"/>
  <c r="K16" i="6"/>
  <c r="M14" i="6"/>
  <c r="N16" i="6"/>
  <c r="L16" i="6"/>
  <c r="O25" i="3" l="1"/>
  <c r="P13" i="3"/>
  <c r="O13" i="3"/>
  <c r="M13" i="3"/>
  <c r="I13" i="3"/>
  <c r="G13" i="3"/>
</calcChain>
</file>

<file path=xl/sharedStrings.xml><?xml version="1.0" encoding="utf-8"?>
<sst xmlns="http://schemas.openxmlformats.org/spreadsheetml/2006/main" count="1137" uniqueCount="492">
  <si>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</si>
  <si>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</si>
  <si>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</si>
  <si>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</si>
  <si>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</si>
  <si>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</si>
  <si>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</si>
  <si>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</si>
  <si>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</si>
  <si>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</si>
  <si>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</si>
  <si>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</si>
  <si>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</si>
  <si>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</si>
  <si>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</si>
  <si>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</si>
  <si>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</si>
  <si>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</si>
  <si>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</si>
  <si>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</si>
  <si>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</si>
  <si>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</si>
  <si>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</si>
  <si>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</si>
  <si>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</si>
  <si>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</si>
  <si>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</si>
  <si>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</si>
  <si>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</si>
  <si>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</si>
  <si>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</si>
  <si>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</si>
  <si>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</si>
  <si>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</si>
  <si>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</si>
  <si>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</si>
  <si>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</si>
  <si>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</si>
  <si>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</si>
  <si>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</si>
  <si>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</si>
  <si>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</si>
  <si>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</si>
  <si>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</si>
  <si>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</si>
  <si>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</si>
  <si>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</si>
  <si>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</si>
  <si>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</si>
  <si>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</si>
  <si>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</si>
  <si>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</si>
  <si>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</si>
  <si>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</si>
  <si>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</si>
  <si>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</si>
  <si>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</si>
  <si>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</si>
  <si>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</si>
  <si>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</si>
  <si>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</si>
  <si>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>Länsi</t>
  </si>
  <si>
    <t>1/1</t>
  </si>
  <si>
    <t>1/2</t>
  </si>
  <si>
    <t>0/1</t>
  </si>
  <si>
    <t>2/3</t>
  </si>
  <si>
    <t>0/2</t>
  </si>
  <si>
    <t>14.07. 1996  Kitee</t>
  </si>
  <si>
    <t xml:space="preserve">  1-0  (1-0, 0-0)</t>
  </si>
  <si>
    <t>Ari Rinta-Rahko</t>
  </si>
  <si>
    <t>7773</t>
  </si>
  <si>
    <t>2/5</t>
  </si>
  <si>
    <t>2/7</t>
  </si>
  <si>
    <t>1/5</t>
  </si>
  <si>
    <t>5.</t>
  </si>
  <si>
    <t>1.</t>
  </si>
  <si>
    <t>2.</t>
  </si>
  <si>
    <t>8.</t>
  </si>
  <si>
    <t>7.</t>
  </si>
  <si>
    <t>3.</t>
  </si>
  <si>
    <t>10.</t>
  </si>
  <si>
    <t>9.</t>
  </si>
  <si>
    <t>6.</t>
  </si>
  <si>
    <t>Lippo = Oulun Lippo  (1955)</t>
  </si>
  <si>
    <t>KoU = Koskenkorvan Urheilijat  (1945)</t>
  </si>
  <si>
    <t>jok</t>
  </si>
  <si>
    <t>02.08. 2003  Sotkamo</t>
  </si>
  <si>
    <t xml:space="preserve">  1-0  (1-1, 1-0)</t>
  </si>
  <si>
    <t>Itä</t>
  </si>
  <si>
    <t>Raimo Bragge</t>
  </si>
  <si>
    <t>4120</t>
  </si>
  <si>
    <t>24.07. 2005  Oulu</t>
  </si>
  <si>
    <t xml:space="preserve">  1-0  (1-1, 2-1)</t>
  </si>
  <si>
    <t>5048</t>
  </si>
  <si>
    <t>29.06. 2008  Raahe</t>
  </si>
  <si>
    <t xml:space="preserve">  0-1  (0-2, 2-2)</t>
  </si>
  <si>
    <t>4830</t>
  </si>
  <si>
    <t>28.06. 2009  Kuopio</t>
  </si>
  <si>
    <t xml:space="preserve">  2-1  (0-3, 5-3, 1-0)</t>
  </si>
  <si>
    <t>6312</t>
  </si>
  <si>
    <t>C - POJAT</t>
  </si>
  <si>
    <t>B - POJAT</t>
  </si>
  <si>
    <t>A - POJAT</t>
  </si>
  <si>
    <t>1/3</t>
  </si>
  <si>
    <t>4/7</t>
  </si>
  <si>
    <t>YKKÖSPESIS</t>
  </si>
  <si>
    <t>ykköspesis</t>
  </si>
  <si>
    <t xml:space="preserve">Mikko Vainionpää </t>
  </si>
  <si>
    <t>26.4.1975   Uusikaupunki</t>
  </si>
  <si>
    <t>16.07. 1995  Alajärvi</t>
  </si>
  <si>
    <t xml:space="preserve">  2-0  (2-1, 2-1)</t>
  </si>
  <si>
    <t>SMJ</t>
  </si>
  <si>
    <t>s</t>
  </si>
  <si>
    <t>Mauri Pyhälahti</t>
  </si>
  <si>
    <t>6822</t>
  </si>
  <si>
    <t>17.08. 1997  Hyvinkää</t>
  </si>
  <si>
    <t xml:space="preserve">  2-0  (5-2, 11-6)</t>
  </si>
  <si>
    <t>7153</t>
  </si>
  <si>
    <t>28.06. 1998  Sotkamo</t>
  </si>
  <si>
    <t xml:space="preserve">  2-0  (6-5, 13-0)</t>
  </si>
  <si>
    <t>Lippo</t>
  </si>
  <si>
    <t>Jari Alasmäki</t>
  </si>
  <si>
    <t>6987</t>
  </si>
  <si>
    <t>06.08. 2000  Oulu</t>
  </si>
  <si>
    <t xml:space="preserve">  2-1  (5-6, 2-0, 1-1, 4-3)</t>
  </si>
  <si>
    <t>II p</t>
  </si>
  <si>
    <t>Pasi Virtanen</t>
  </si>
  <si>
    <t>5640</t>
  </si>
  <si>
    <t>NJ</t>
  </si>
  <si>
    <t>Jussi Järvinen</t>
  </si>
  <si>
    <t>Riku Lehto</t>
  </si>
  <si>
    <t>20 v  2 kk  20 pv</t>
  </si>
  <si>
    <t>31.07. 1990  Raahe</t>
  </si>
  <si>
    <t xml:space="preserve">  24-16</t>
  </si>
  <si>
    <t>Kari Kiiskilä</t>
  </si>
  <si>
    <t>674</t>
  </si>
  <si>
    <t>07.07. 1992  Hämeenlinna</t>
  </si>
  <si>
    <t xml:space="preserve">  8-6</t>
  </si>
  <si>
    <t>Ilkka Musto</t>
  </si>
  <si>
    <t>1500</t>
  </si>
  <si>
    <t>23.07. 1993  Kajaani</t>
  </si>
  <si>
    <t>11-1</t>
  </si>
  <si>
    <t>1v</t>
  </si>
  <si>
    <t>Ip</t>
  </si>
  <si>
    <t>Ahti Joensuu</t>
  </si>
  <si>
    <t>1281</t>
  </si>
  <si>
    <t>24.07. 1994  Loimaa</t>
  </si>
  <si>
    <t xml:space="preserve">  6-3</t>
  </si>
  <si>
    <t>Jukka Fagerroos</t>
  </si>
  <si>
    <t>3268</t>
  </si>
  <si>
    <t>2/2</t>
  </si>
  <si>
    <t>3/4</t>
  </si>
  <si>
    <t>5/10</t>
  </si>
  <si>
    <t>14/30</t>
  </si>
  <si>
    <t>3/8</t>
  </si>
  <si>
    <t>5/8</t>
  </si>
  <si>
    <t>4/9</t>
  </si>
  <si>
    <t>8/14</t>
  </si>
  <si>
    <t>2/4</t>
  </si>
  <si>
    <t>3/5</t>
  </si>
  <si>
    <t>Mikko Vainionpää</t>
  </si>
  <si>
    <t>KoU</t>
  </si>
  <si>
    <t>JymyJussit</t>
  </si>
  <si>
    <t>NJ = Nurmon Jymy  (1925),  kasvattajaseura</t>
  </si>
  <si>
    <t>SMJ = Seinäjoen Maila-Jussit  (1932)</t>
  </si>
  <si>
    <t>JymyJussit = Seinäjoen JymyJussit  (2012)</t>
  </si>
  <si>
    <t>07.05. 1995  SoJy - SMJ  2-0  (6-4, 4-2)</t>
  </si>
  <si>
    <t>14.05. 1995  SMJ - SiiPe  2-0  (1-0, 3-1)</t>
  </si>
  <si>
    <t>06.08. 1995  KiPa - SMJ  2-1  (0-5, 5-4, 2-1)</t>
  </si>
  <si>
    <t>1.  ottelu</t>
  </si>
  <si>
    <t xml:space="preserve">  20 v   0 kk 11 pv</t>
  </si>
  <si>
    <t>3.  ottelu</t>
  </si>
  <si>
    <t xml:space="preserve">  20 v   0 kk 18 pv</t>
  </si>
  <si>
    <t>28.  ottelu</t>
  </si>
  <si>
    <t xml:space="preserve">  20 v   3 kk 11 pv</t>
  </si>
  <si>
    <t>0-1-0</t>
  </si>
  <si>
    <t>0-1-1</t>
  </si>
  <si>
    <t>4/5</t>
  </si>
  <si>
    <t>KAIKKIEN AIKOJEN TILASTOT, TOP-10</t>
  </si>
  <si>
    <t>PESISPÖRSSIRAJAT</t>
  </si>
  <si>
    <t>1000 p</t>
  </si>
  <si>
    <t>1300 p</t>
  </si>
  <si>
    <t>1600 p</t>
  </si>
  <si>
    <t>1900 p</t>
  </si>
  <si>
    <t>3-0  AA</t>
  </si>
  <si>
    <t>1-3  SoJy</t>
  </si>
  <si>
    <t>2-0  Tahko</t>
  </si>
  <si>
    <t>3-1  Lippo</t>
  </si>
  <si>
    <t>0-3  SoJy</t>
  </si>
  <si>
    <t>2-0  Kiri</t>
  </si>
  <si>
    <t>3-2  Lippo</t>
  </si>
  <si>
    <t>2-3  SoJy</t>
  </si>
  <si>
    <t>2-1  Tahko</t>
  </si>
  <si>
    <t>3-1  KaMa</t>
  </si>
  <si>
    <t>3-0  SoJy</t>
  </si>
  <si>
    <t>3-0  Tiikerit</t>
  </si>
  <si>
    <t>0-3  Tahko</t>
  </si>
  <si>
    <t>3-1  PattU</t>
  </si>
  <si>
    <t>2-3  KiPa</t>
  </si>
  <si>
    <t>2-3  Tahko</t>
  </si>
  <si>
    <t>1-4  SoJy</t>
  </si>
  <si>
    <t>Jatkosarja  5.</t>
  </si>
  <si>
    <t>Jatkosarja  4.</t>
  </si>
  <si>
    <t>3-2  SoJy</t>
  </si>
  <si>
    <t>0-3  KiPa</t>
  </si>
  <si>
    <t>Jatkosarja  2.</t>
  </si>
  <si>
    <t>2-3  KoU  (pist.)</t>
  </si>
  <si>
    <t>Jatkosarja  6.</t>
  </si>
  <si>
    <t>3-4  KPL</t>
  </si>
  <si>
    <t>2-4  PattU</t>
  </si>
  <si>
    <t>1-3  Tahko</t>
  </si>
  <si>
    <t xml:space="preserve">      Mitalit</t>
  </si>
  <si>
    <t>16.</t>
  </si>
  <si>
    <t>7/17</t>
  </si>
  <si>
    <t xml:space="preserve">      Runkosarja TOP-30</t>
  </si>
  <si>
    <t>29.</t>
  </si>
  <si>
    <t>19.</t>
  </si>
  <si>
    <t>22.</t>
  </si>
  <si>
    <t>18.</t>
  </si>
  <si>
    <t>13.</t>
  </si>
  <si>
    <t>15.</t>
  </si>
  <si>
    <t>25.</t>
  </si>
  <si>
    <t>14.</t>
  </si>
  <si>
    <t>26.</t>
  </si>
  <si>
    <t>24.</t>
  </si>
  <si>
    <t>28.</t>
  </si>
  <si>
    <t>30.</t>
  </si>
  <si>
    <t>20.</t>
  </si>
  <si>
    <t>23.</t>
  </si>
  <si>
    <t>Ylempi loppusarja TOP-10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</si>
  <si>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</si>
  <si>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</si>
  <si>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</si>
  <si>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</si>
  <si>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</si>
  <si>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</si>
  <si>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</si>
  <si>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</si>
  <si>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</si>
  <si>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SARJAT</t>
  </si>
  <si>
    <t>Seurat:</t>
  </si>
  <si>
    <t xml:space="preserve"> Vuoden tulokas  1995</t>
  </si>
  <si>
    <t>Ottelutilasto</t>
  </si>
  <si>
    <t>Paras sija  5.</t>
  </si>
  <si>
    <t xml:space="preserve">  2014-2015</t>
  </si>
  <si>
    <t>17.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</si>
  <si>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</si>
  <si>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</si>
  <si>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</si>
  <si>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</si>
  <si>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</si>
  <si>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</si>
  <si>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</si>
  <si>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</si>
  <si>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1-3  SoJy</t>
  </si>
  <si>
    <t xml:space="preserve"> 0-3  JoMa</t>
  </si>
  <si>
    <t>0 - 2</t>
  </si>
  <si>
    <t>suomensarja</t>
  </si>
  <si>
    <t>12.</t>
  </si>
  <si>
    <t>52.</t>
  </si>
  <si>
    <t xml:space="preserve"> RUNKOSARJA, KA / OTT</t>
  </si>
  <si>
    <t>IKÄ</t>
  </si>
  <si>
    <t>TEHO</t>
  </si>
  <si>
    <t>11.</t>
  </si>
  <si>
    <t xml:space="preserve"> PLAY OFF,  KA / OTT</t>
  </si>
  <si>
    <t xml:space="preserve"> Ottelutilasto</t>
  </si>
  <si>
    <t xml:space="preserve"> 300</t>
  </si>
  <si>
    <t xml:space="preserve"> 400</t>
  </si>
  <si>
    <t xml:space="preserve"> 1945 - 1995</t>
  </si>
  <si>
    <t xml:space="preserve"> 1979 - 1995</t>
  </si>
  <si>
    <t xml:space="preserve"> 500</t>
  </si>
  <si>
    <t xml:space="preserve"> 1945 - 1996</t>
  </si>
  <si>
    <t xml:space="preserve"> 1979 - 1996</t>
  </si>
  <si>
    <t xml:space="preserve"> 600</t>
  </si>
  <si>
    <t xml:space="preserve"> 1945 - 1997</t>
  </si>
  <si>
    <t xml:space="preserve"> 1979 - 1997</t>
  </si>
  <si>
    <t>129.</t>
  </si>
  <si>
    <t xml:space="preserve"> 700</t>
  </si>
  <si>
    <t xml:space="preserve"> 1945 - 1998</t>
  </si>
  <si>
    <t xml:space="preserve"> 1979 - 1998</t>
  </si>
  <si>
    <t xml:space="preserve"> 1945 - 1999</t>
  </si>
  <si>
    <t xml:space="preserve"> 1979 - 1999</t>
  </si>
  <si>
    <t>44.</t>
  </si>
  <si>
    <t>75.</t>
  </si>
  <si>
    <t xml:space="preserve"> Lyöjätilasto</t>
  </si>
  <si>
    <t xml:space="preserve"> 1945 - 2000</t>
  </si>
  <si>
    <t xml:space="preserve"> 1979 - 2000</t>
  </si>
  <si>
    <t>41.</t>
  </si>
  <si>
    <t>46.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</si>
  <si>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</si>
  <si>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</si>
  <si>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</si>
  <si>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</si>
  <si>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</si>
  <si>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</si>
  <si>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</si>
  <si>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</si>
  <si>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</si>
  <si>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</si>
  <si>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</si>
  <si>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</si>
  <si>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</si>
  <si>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</si>
  <si>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</si>
  <si>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</si>
  <si>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</si>
  <si>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</si>
  <si>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</si>
  <si>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</si>
  <si>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</si>
  <si>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</si>
  <si>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</si>
  <si>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</si>
  <si>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</si>
  <si>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</si>
  <si>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</si>
  <si>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</si>
  <si>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100</t>
  </si>
  <si>
    <t xml:space="preserve"> 1945 - 2015</t>
  </si>
  <si>
    <t xml:space="preserve"> 1979 - 2015</t>
  </si>
  <si>
    <t xml:space="preserve"> SIJOITUS</t>
  </si>
  <si>
    <t xml:space="preserve"> Tehotilasto</t>
  </si>
  <si>
    <t xml:space="preserve"> Kärkilyöjätilasto</t>
  </si>
  <si>
    <t>116.</t>
  </si>
  <si>
    <t>56.</t>
  </si>
  <si>
    <t>50.</t>
  </si>
  <si>
    <t>39.</t>
  </si>
  <si>
    <t>42.</t>
  </si>
  <si>
    <t>31.</t>
  </si>
  <si>
    <t>35.</t>
  </si>
  <si>
    <t>64.</t>
  </si>
  <si>
    <t>33.</t>
  </si>
  <si>
    <t>61.</t>
  </si>
  <si>
    <t>27.</t>
  </si>
  <si>
    <t>102.</t>
  </si>
  <si>
    <t>183.</t>
  </si>
  <si>
    <t>122.</t>
  </si>
  <si>
    <t>69.</t>
  </si>
  <si>
    <t>49.</t>
  </si>
  <si>
    <t>145.</t>
  </si>
  <si>
    <t>120.</t>
  </si>
  <si>
    <t>58.</t>
  </si>
  <si>
    <t>53.</t>
  </si>
  <si>
    <t>47.</t>
  </si>
  <si>
    <t>43.</t>
  </si>
  <si>
    <t>137.</t>
  </si>
  <si>
    <t>109.</t>
  </si>
  <si>
    <t>163.</t>
  </si>
  <si>
    <t>73.</t>
  </si>
  <si>
    <t>38.</t>
  </si>
  <si>
    <t>21.</t>
  </si>
  <si>
    <t>172. ottelu</t>
  </si>
  <si>
    <t>329. ottelu</t>
  </si>
  <si>
    <t>255. ottelu</t>
  </si>
  <si>
    <t>441. ottelu</t>
  </si>
  <si>
    <t>13.   13.09. 2007  SoJy - Tahko  0-2</t>
  </si>
  <si>
    <t>29 v   3 kk 10 pv</t>
  </si>
  <si>
    <t xml:space="preserve">  8.   13.08. 2006  NJ -Tahko  2-0</t>
  </si>
  <si>
    <t xml:space="preserve">  89. ottelu</t>
  </si>
  <si>
    <t>16.   14.08. 2003  Lippo - SoJy  1-2</t>
  </si>
  <si>
    <t xml:space="preserve">  63. ottelu</t>
  </si>
  <si>
    <t xml:space="preserve">  9.   16.08. 2009  KPL - Lippo  2-1</t>
  </si>
  <si>
    <t>121. ottelu</t>
  </si>
  <si>
    <t>21.   07.08. 2012  KoU - PattU  0-1</t>
  </si>
  <si>
    <t>124. ottelu</t>
  </si>
  <si>
    <t xml:space="preserve"> 200</t>
  </si>
  <si>
    <t>872.</t>
  </si>
  <si>
    <t>656.</t>
  </si>
  <si>
    <t>482.</t>
  </si>
  <si>
    <t>387.</t>
  </si>
  <si>
    <t>351.</t>
  </si>
  <si>
    <t>269.</t>
  </si>
  <si>
    <t>210.</t>
  </si>
  <si>
    <t>216.</t>
  </si>
  <si>
    <t>168.</t>
  </si>
  <si>
    <t>112.</t>
  </si>
  <si>
    <t>92.</t>
  </si>
  <si>
    <t>59.</t>
  </si>
  <si>
    <t>480.</t>
  </si>
  <si>
    <t>291.</t>
  </si>
  <si>
    <t>175.</t>
  </si>
  <si>
    <t>104.</t>
  </si>
  <si>
    <t>79.</t>
  </si>
  <si>
    <t>34.</t>
  </si>
  <si>
    <t>608.</t>
  </si>
  <si>
    <t>413.</t>
  </si>
  <si>
    <t>295.</t>
  </si>
  <si>
    <t>206.</t>
  </si>
  <si>
    <t>164.</t>
  </si>
  <si>
    <t>57.</t>
  </si>
  <si>
    <t>368.</t>
  </si>
  <si>
    <t>268.</t>
  </si>
  <si>
    <t>223.</t>
  </si>
  <si>
    <t>186.</t>
  </si>
  <si>
    <t>159.</t>
  </si>
  <si>
    <t>133.</t>
  </si>
  <si>
    <t>106.</t>
  </si>
  <si>
    <t>111.</t>
  </si>
  <si>
    <t>103.</t>
  </si>
  <si>
    <t>81.</t>
  </si>
  <si>
    <t>76.</t>
  </si>
  <si>
    <t>60.</t>
  </si>
  <si>
    <t>735.</t>
  </si>
  <si>
    <t>605.</t>
  </si>
  <si>
    <t>382.</t>
  </si>
  <si>
    <t>353.</t>
  </si>
  <si>
    <t>323.</t>
  </si>
  <si>
    <t>251.</t>
  </si>
  <si>
    <t>254.</t>
  </si>
  <si>
    <t>256.</t>
  </si>
  <si>
    <t>235.</t>
  </si>
  <si>
    <t>189.</t>
  </si>
  <si>
    <t>171.</t>
  </si>
  <si>
    <t>154.</t>
  </si>
  <si>
    <t>148.</t>
  </si>
  <si>
    <t>138.</t>
  </si>
  <si>
    <t>115.</t>
  </si>
  <si>
    <t>101.</t>
  </si>
  <si>
    <t>93.</t>
  </si>
  <si>
    <t>89.</t>
  </si>
  <si>
    <t>80.</t>
  </si>
  <si>
    <t>77.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</si>
  <si>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</si>
  <si>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</si>
  <si>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</si>
  <si>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</si>
  <si>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  30</t>
  </si>
  <si>
    <t xml:space="preserve">   40</t>
  </si>
  <si>
    <t xml:space="preserve"> Etenijätilasto</t>
  </si>
  <si>
    <t>196.   29.06. 2003  Lippo - SoJy  1-2</t>
  </si>
  <si>
    <t>28 v   2 kk   3 pv</t>
  </si>
  <si>
    <t>32 v   2 kk   9 pv</t>
  </si>
  <si>
    <t>36 v   2 kk   4 pv</t>
  </si>
  <si>
    <t>40 v   1 kk 10 pv</t>
  </si>
  <si>
    <t>263. ottelu</t>
  </si>
  <si>
    <t>365. ottelu</t>
  </si>
  <si>
    <t>501. ottelu</t>
  </si>
  <si>
    <t>130. ottelu</t>
  </si>
  <si>
    <t>126.   13.06. 2010  JoMa - NJ  0-2</t>
  </si>
  <si>
    <t>369. ottelu</t>
  </si>
  <si>
    <t>240. ottelu</t>
  </si>
  <si>
    <t>351. ottelu</t>
  </si>
  <si>
    <t>228. ottelu</t>
  </si>
  <si>
    <t>471. ottelu</t>
  </si>
  <si>
    <t xml:space="preserve">  22.   30.06. 2011  KaMa - NJ  2-0</t>
  </si>
  <si>
    <t xml:space="preserve">    5.   06.06. 2015  Kiri - JymyJussit  2-0</t>
  </si>
  <si>
    <t xml:space="preserve">  82.   05.07. 2007  Tahko - NJ  2-0</t>
  </si>
  <si>
    <t xml:space="preserve">  55.   14.05. 2006  NJ - KoU  1-2</t>
  </si>
  <si>
    <t xml:space="preserve">  24.   30.05. 2010  NJ - KiPa  2-0</t>
  </si>
  <si>
    <t xml:space="preserve">  15.   09.06. 2015  JymyJussit - KiPa  2-1</t>
  </si>
  <si>
    <t xml:space="preserve">  81.   05.08. 1999  UPV - Lippo  1-2</t>
  </si>
  <si>
    <t xml:space="preserve">  24.   03.07. 2001  Lippo - KiPa  1-2</t>
  </si>
  <si>
    <t xml:space="preserve">  17.   26.07. 2005  PuPe - NJ  0-2</t>
  </si>
  <si>
    <t xml:space="preserve">  11.   12.07. 2008  Lippo - NJ  2-0</t>
  </si>
  <si>
    <t xml:space="preserve">    6.   02.06. 2013  KoU - Tahko  2-1</t>
  </si>
  <si>
    <t xml:space="preserve">  56.   29.05. 2005  NJ - PuPe  2-0</t>
  </si>
  <si>
    <t xml:space="preserve">  18.   14.07. 2009  SoJy - Lippo  1-0</t>
  </si>
  <si>
    <t xml:space="preserve">  95.   18.07. 2004  Lippo - NJ  1-2</t>
  </si>
  <si>
    <t xml:space="preserve">  23.   08.06. 2014  JymyJussit - ViVe  0-2</t>
  </si>
  <si>
    <t>SEUROITTAIN</t>
  </si>
  <si>
    <t>OSUUS</t>
  </si>
  <si>
    <t>ka / ottelu</t>
  </si>
  <si>
    <t>Seinäjoen JymyJussit</t>
  </si>
  <si>
    <t>Oulun Lippo</t>
  </si>
  <si>
    <t>LYÖDYT, KA/OTT</t>
  </si>
  <si>
    <t>RS</t>
  </si>
  <si>
    <t>YLS</t>
  </si>
  <si>
    <t>ERO</t>
  </si>
  <si>
    <t>TUODUT, KA/OTT</t>
  </si>
  <si>
    <t>Nurmon Jymy</t>
  </si>
  <si>
    <t>Seinäjoen Maila-Jussit</t>
  </si>
  <si>
    <t>Koskenkorvan Urheilijat</t>
  </si>
  <si>
    <t>YLEISÖENNÄTYS  KOTONA</t>
  </si>
  <si>
    <t>YLEISÖENNÄTYS  VIERAISSA</t>
  </si>
  <si>
    <t>27.   27.07. 1997  SMJ - KiPa  1-2</t>
  </si>
  <si>
    <t>KATSOJIA YLI 5000</t>
  </si>
  <si>
    <t>39.   10.06. 1997  SMJ - Kiri  2-0</t>
  </si>
  <si>
    <t>17.   09.07. 1997  SMJ - Tiikerit  0-1</t>
  </si>
  <si>
    <t>42.   07.06. 1998  Lippo - Tiikerit  2-0</t>
  </si>
  <si>
    <t>SIJA</t>
  </si>
  <si>
    <t>KATSOJIA</t>
  </si>
  <si>
    <t>KA / PELI</t>
  </si>
  <si>
    <t>59.   10.09. 2005  KiPa - NJ  2-0,  fin 3/3</t>
  </si>
  <si>
    <t>41.   27.08. 1998  Lippo - SoJy  2-0,  ve 1/3</t>
  </si>
  <si>
    <t>17.   30.08. 1998  Lippo - SoJy  2-0,  ve 3/3</t>
  </si>
  <si>
    <t>13.   02.09. 1997  SMJ - SoJy  1-2,  ve 4/5</t>
  </si>
  <si>
    <t>11.   06.09. 1998  Lippo - Tiikerit  2-0,  fin 1/3</t>
  </si>
  <si>
    <t xml:space="preserve">  6.   13.09. 1998  Lippo - Tiikerit  1-0,  fin 3/3</t>
  </si>
  <si>
    <t>1 137 774</t>
  </si>
  <si>
    <t>RS JA YLS</t>
  </si>
  <si>
    <t>TOP-100     1945-2020</t>
  </si>
  <si>
    <t>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</si>
</sst>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0" fontId="4" fillId="2" borderId="1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11" fillId="3" borderId="2" xfId="0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4" xfId="0" applyFont="1" applyFill="1" applyBorder="1"/>
    <xf numFmtId="0" fontId="4" fillId="4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165" fontId="4" fillId="8" borderId="3" xfId="0" applyNumberFormat="1" applyFont="1" applyFill="1" applyBorder="1" applyAlignment="1">
      <alignment horizontal="center"/>
    </xf>
    <xf numFmtId="165" fontId="4" fillId="8" borderId="3" xfId="0" quotePrefix="1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/>
    <xf numFmtId="0" fontId="0" fillId="3" borderId="0" xfId="0" applyFill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16" fontId="4" fillId="2" borderId="0" xfId="0" applyNumberFormat="1" applyFont="1" applyFill="1" applyAlignment="1">
      <alignment horizontal="center"/>
    </xf>
    <xf numFmtId="0" fontId="4" fillId="4" borderId="3" xfId="0" applyFont="1" applyFill="1" applyBorder="1" applyAlignment="1"/>
    <xf numFmtId="0" fontId="10" fillId="2" borderId="0" xfId="0" applyFont="1" applyFill="1" applyAlignment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center"/>
    </xf>
    <xf numFmtId="0" fontId="12" fillId="7" borderId="3" xfId="0" applyFont="1" applyFill="1" applyBorder="1" applyAlignment="1"/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2" fillId="0" borderId="0" xfId="0" applyFo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/>
    </xf>
    <xf numFmtId="0" fontId="13" fillId="2" borderId="12" xfId="0" applyFont="1" applyFill="1" applyBorder="1" applyAlignment="1"/>
    <xf numFmtId="0" fontId="13" fillId="2" borderId="0" xfId="0" applyFont="1" applyFill="1" applyBorder="1" applyAlignment="1"/>
    <xf numFmtId="0" fontId="13" fillId="2" borderId="0" xfId="0" applyFont="1" applyFill="1" applyAlignment="1"/>
    <xf numFmtId="0" fontId="11" fillId="0" borderId="0" xfId="0" applyFont="1" applyAlignment="1"/>
    <xf numFmtId="0" fontId="11" fillId="0" borderId="0" xfId="0" applyFont="1"/>
    <xf numFmtId="0" fontId="4" fillId="2" borderId="0" xfId="0" applyFont="1" applyFill="1" applyAlignment="1"/>
    <xf numFmtId="0" fontId="4" fillId="4" borderId="2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7" fillId="0" borderId="0" xfId="0" applyFo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/>
    </xf>
    <xf numFmtId="165" fontId="4" fillId="3" borderId="1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2" borderId="0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1" xfId="0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1" applyNumberFormat="1" applyFont="1" applyFill="1" applyBorder="1" applyAlignment="1">
      <alignment horizontal="center"/>
    </xf>
    <xf numFmtId="0" fontId="11" fillId="3" borderId="1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/>
    <xf numFmtId="0" fontId="4" fillId="4" borderId="0" xfId="0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167" fontId="4" fillId="4" borderId="0" xfId="0" applyNumberFormat="1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2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140625" style="61" customWidth="1"/>
    <col min="4" max="4" width="12.140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31" customWidth="1"/>
    <col min="16" max="19" width="7.140625" style="31" customWidth="1"/>
    <col min="20" max="20" width="0.7109375" style="31" customWidth="1"/>
    <col min="21" max="21" width="7.7109375" style="61" customWidth="1"/>
    <col min="22" max="25" width="5.7109375" style="61" customWidth="1"/>
    <col min="26" max="26" width="9.28515625" style="61" customWidth="1"/>
    <col min="27" max="27" width="0.7109375" style="61" customWidth="1"/>
    <col min="28" max="31" width="6.42578125" style="61" customWidth="1"/>
    <col min="32" max="32" width="0.7109375" style="61" customWidth="1"/>
    <col min="33" max="33" width="13.7109375" style="61" customWidth="1"/>
    <col min="34" max="34" width="11.140625" style="61" customWidth="1"/>
    <col min="35" max="35" width="12.5703125" style="61" customWidth="1"/>
    <col min="36" max="36" width="12.28515625" style="61" customWidth="1"/>
    <col min="37" max="37" width="0.7109375" style="61" customWidth="1"/>
    <col min="38" max="39" width="6.7109375" style="61" customWidth="1"/>
    <col min="40" max="40" width="5.7109375" style="61" bestFit="1" customWidth="1"/>
    <col min="41" max="41" width="4.7109375" style="61" customWidth="1"/>
    <col min="42" max="42" width="5.28515625" style="61" customWidth="1"/>
    <col min="43" max="43" width="4.7109375" style="61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8" t="s">
        <v>160</v>
      </c>
      <c r="C1" s="6"/>
      <c r="D1" s="7"/>
      <c r="E1" s="86" t="s">
        <v>108</v>
      </c>
      <c r="F1" s="8"/>
      <c r="G1" s="8"/>
      <c r="H1" s="8"/>
      <c r="I1" s="8"/>
      <c r="J1" s="6"/>
      <c r="K1" s="6"/>
      <c r="L1" s="8"/>
      <c r="M1" s="6"/>
      <c r="N1" s="6"/>
      <c r="O1" s="98"/>
      <c r="P1" s="166"/>
      <c r="Q1" s="166"/>
      <c r="R1" s="166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214</v>
      </c>
      <c r="Q2" s="21"/>
      <c r="R2" s="15"/>
      <c r="S2" s="22"/>
      <c r="T2" s="20"/>
      <c r="U2" s="21" t="s">
        <v>14</v>
      </c>
      <c r="V2" s="15"/>
      <c r="W2" s="15"/>
      <c r="X2" s="15"/>
      <c r="Y2" s="15"/>
      <c r="Z2" s="89"/>
      <c r="AA2" s="20"/>
      <c r="AB2" s="23" t="s">
        <v>229</v>
      </c>
      <c r="AC2" s="21"/>
      <c r="AD2" s="15"/>
      <c r="AE2" s="22"/>
      <c r="AF2" s="20"/>
      <c r="AG2" s="23" t="s">
        <v>50</v>
      </c>
      <c r="AH2" s="15"/>
      <c r="AI2" s="15"/>
      <c r="AJ2" s="16"/>
      <c r="AK2" s="20"/>
      <c r="AL2" s="23" t="s">
        <v>52</v>
      </c>
      <c r="AM2" s="21"/>
      <c r="AN2" s="15"/>
      <c r="AO2" s="170" t="s">
        <v>211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55</v>
      </c>
      <c r="AH3" s="19" t="s">
        <v>56</v>
      </c>
      <c r="AI3" s="16" t="s">
        <v>57</v>
      </c>
      <c r="AJ3" s="19" t="s">
        <v>58</v>
      </c>
      <c r="AK3" s="25"/>
      <c r="AL3" s="19" t="s">
        <v>22</v>
      </c>
      <c r="AM3" s="19" t="s">
        <v>23</v>
      </c>
      <c r="AN3" s="16" t="s">
        <v>51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259">
        <v>1991</v>
      </c>
      <c r="C4" s="259" t="s">
        <v>75</v>
      </c>
      <c r="D4" s="260" t="s">
        <v>128</v>
      </c>
      <c r="E4" s="259"/>
      <c r="F4" s="253" t="s">
        <v>257</v>
      </c>
      <c r="G4" s="254"/>
      <c r="H4" s="255"/>
      <c r="I4" s="259"/>
      <c r="J4" s="259"/>
      <c r="K4" s="259"/>
      <c r="L4" s="259"/>
      <c r="M4" s="259"/>
      <c r="N4" s="261"/>
      <c r="O4" s="25"/>
      <c r="P4" s="19"/>
      <c r="Q4" s="19"/>
      <c r="R4" s="19"/>
      <c r="S4" s="19"/>
      <c r="T4" s="31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149"/>
      <c r="AH4" s="149"/>
      <c r="AI4" s="149"/>
      <c r="AJ4" s="149"/>
      <c r="AK4" s="25"/>
      <c r="AL4" s="26"/>
      <c r="AM4" s="149"/>
      <c r="AN4" s="150"/>
      <c r="AO4" s="28"/>
      <c r="AP4" s="30"/>
      <c r="AQ4" s="26"/>
      <c r="AR4" s="40"/>
    </row>
    <row r="5" spans="1:44" s="4" customFormat="1" ht="15" customHeight="1" x14ac:dyDescent="0.25">
      <c r="A5" s="2"/>
      <c r="B5" s="142">
        <v>1992</v>
      </c>
      <c r="C5" s="142" t="s">
        <v>81</v>
      </c>
      <c r="D5" s="143" t="s">
        <v>128</v>
      </c>
      <c r="E5" s="142"/>
      <c r="F5" s="167" t="s">
        <v>106</v>
      </c>
      <c r="G5" s="145"/>
      <c r="H5" s="62"/>
      <c r="I5" s="142"/>
      <c r="J5" s="142"/>
      <c r="K5" s="142"/>
      <c r="L5" s="142"/>
      <c r="M5" s="142"/>
      <c r="N5" s="144"/>
      <c r="O5" s="25"/>
      <c r="P5" s="19"/>
      <c r="Q5" s="19"/>
      <c r="R5" s="19"/>
      <c r="S5" s="19"/>
      <c r="T5" s="31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149"/>
      <c r="AH5" s="149"/>
      <c r="AI5" s="149"/>
      <c r="AJ5" s="149"/>
      <c r="AK5" s="25"/>
      <c r="AL5" s="26"/>
      <c r="AM5" s="149"/>
      <c r="AN5" s="150"/>
      <c r="AO5" s="28"/>
      <c r="AP5" s="30"/>
      <c r="AQ5" s="26"/>
      <c r="AR5" s="40"/>
    </row>
    <row r="6" spans="1:44" s="4" customFormat="1" ht="15" customHeight="1" x14ac:dyDescent="0.25">
      <c r="A6" s="2"/>
      <c r="B6" s="142">
        <v>1993</v>
      </c>
      <c r="C6" s="142" t="s">
        <v>80</v>
      </c>
      <c r="D6" s="143" t="s">
        <v>128</v>
      </c>
      <c r="E6" s="142"/>
      <c r="F6" s="167" t="s">
        <v>106</v>
      </c>
      <c r="G6" s="145"/>
      <c r="H6" s="62"/>
      <c r="I6" s="142"/>
      <c r="J6" s="142"/>
      <c r="K6" s="142"/>
      <c r="L6" s="142"/>
      <c r="M6" s="142"/>
      <c r="N6" s="144"/>
      <c r="O6" s="25"/>
      <c r="P6" s="19"/>
      <c r="Q6" s="19"/>
      <c r="R6" s="19"/>
      <c r="S6" s="19"/>
      <c r="T6" s="25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149"/>
      <c r="AH6" s="149"/>
      <c r="AI6" s="149"/>
      <c r="AJ6" s="149"/>
      <c r="AK6" s="25"/>
      <c r="AL6" s="26"/>
      <c r="AM6" s="149"/>
      <c r="AN6" s="150"/>
      <c r="AO6" s="28"/>
      <c r="AP6" s="30"/>
      <c r="AQ6" s="26"/>
      <c r="AR6" s="40"/>
    </row>
    <row r="7" spans="1:44" s="4" customFormat="1" ht="15" customHeight="1" x14ac:dyDescent="0.25">
      <c r="A7" s="2"/>
      <c r="B7" s="142">
        <v>1994</v>
      </c>
      <c r="C7" s="142" t="s">
        <v>77</v>
      </c>
      <c r="D7" s="165" t="s">
        <v>128</v>
      </c>
      <c r="E7" s="142"/>
      <c r="F7" s="167" t="s">
        <v>106</v>
      </c>
      <c r="G7" s="145"/>
      <c r="H7" s="62"/>
      <c r="I7" s="142"/>
      <c r="J7" s="142"/>
      <c r="K7" s="142"/>
      <c r="L7" s="142"/>
      <c r="M7" s="142"/>
      <c r="N7" s="168"/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149"/>
      <c r="AH7" s="149"/>
      <c r="AI7" s="149"/>
      <c r="AJ7" s="149"/>
      <c r="AK7" s="25"/>
      <c r="AL7" s="26"/>
      <c r="AM7" s="26"/>
      <c r="AN7" s="26"/>
      <c r="AO7" s="28"/>
      <c r="AP7" s="30"/>
      <c r="AQ7" s="26"/>
      <c r="AR7" s="40"/>
    </row>
    <row r="8" spans="1:44" s="4" customFormat="1" ht="15" customHeight="1" x14ac:dyDescent="0.25">
      <c r="A8" s="2"/>
      <c r="B8" s="26">
        <v>1995</v>
      </c>
      <c r="C8" s="26" t="s">
        <v>79</v>
      </c>
      <c r="D8" s="27" t="s">
        <v>111</v>
      </c>
      <c r="E8" s="26">
        <v>29</v>
      </c>
      <c r="F8" s="26">
        <v>1</v>
      </c>
      <c r="G8" s="26">
        <v>41</v>
      </c>
      <c r="H8" s="26">
        <v>20</v>
      </c>
      <c r="I8" s="26">
        <v>138</v>
      </c>
      <c r="J8" s="26">
        <v>18</v>
      </c>
      <c r="K8" s="26">
        <v>23</v>
      </c>
      <c r="L8" s="26">
        <v>55</v>
      </c>
      <c r="M8" s="26">
        <v>42</v>
      </c>
      <c r="N8" s="29">
        <v>0.55900000000000005</v>
      </c>
      <c r="O8" s="25">
        <v>246.86940966010732</v>
      </c>
      <c r="P8" s="19" t="s">
        <v>82</v>
      </c>
      <c r="Q8" s="19"/>
      <c r="R8" s="19" t="s">
        <v>77</v>
      </c>
      <c r="S8" s="19" t="s">
        <v>215</v>
      </c>
      <c r="T8" s="25"/>
      <c r="U8" s="26">
        <v>9</v>
      </c>
      <c r="V8" s="26">
        <v>0</v>
      </c>
      <c r="W8" s="28">
        <v>7</v>
      </c>
      <c r="X8" s="26">
        <v>5</v>
      </c>
      <c r="Y8" s="26">
        <v>33</v>
      </c>
      <c r="Z8" s="29">
        <v>0.49299999999999999</v>
      </c>
      <c r="AA8" s="25"/>
      <c r="AB8" s="19" t="s">
        <v>80</v>
      </c>
      <c r="AC8" s="19"/>
      <c r="AD8" s="19"/>
      <c r="AE8" s="19"/>
      <c r="AF8" s="25"/>
      <c r="AG8" s="149" t="s">
        <v>184</v>
      </c>
      <c r="AH8" s="149" t="s">
        <v>185</v>
      </c>
      <c r="AI8" s="149" t="s">
        <v>186</v>
      </c>
      <c r="AJ8" s="149"/>
      <c r="AK8" s="25"/>
      <c r="AL8" s="26">
        <v>1</v>
      </c>
      <c r="AM8" s="26"/>
      <c r="AN8" s="26"/>
      <c r="AO8" s="26"/>
      <c r="AP8" s="26"/>
      <c r="AQ8" s="26">
        <v>1</v>
      </c>
      <c r="AR8" s="40"/>
    </row>
    <row r="9" spans="1:44" s="4" customFormat="1" ht="15" customHeight="1" x14ac:dyDescent="0.25">
      <c r="A9" s="2"/>
      <c r="B9" s="26">
        <v>1996</v>
      </c>
      <c r="C9" s="26" t="s">
        <v>79</v>
      </c>
      <c r="D9" s="27" t="s">
        <v>111</v>
      </c>
      <c r="E9" s="26">
        <v>29</v>
      </c>
      <c r="F9" s="26">
        <v>2</v>
      </c>
      <c r="G9" s="26">
        <v>37</v>
      </c>
      <c r="H9" s="26">
        <v>12</v>
      </c>
      <c r="I9" s="26">
        <v>133</v>
      </c>
      <c r="J9" s="26">
        <v>11</v>
      </c>
      <c r="K9" s="26">
        <v>26</v>
      </c>
      <c r="L9" s="26">
        <v>57</v>
      </c>
      <c r="M9" s="26">
        <v>39</v>
      </c>
      <c r="N9" s="29">
        <v>0.55000000000000004</v>
      </c>
      <c r="O9" s="25">
        <v>241.81818181818178</v>
      </c>
      <c r="P9" s="19" t="s">
        <v>80</v>
      </c>
      <c r="Q9" s="19"/>
      <c r="R9" s="19" t="s">
        <v>216</v>
      </c>
      <c r="S9" s="19"/>
      <c r="T9" s="25"/>
      <c r="U9" s="26">
        <v>9</v>
      </c>
      <c r="V9" s="28">
        <v>0</v>
      </c>
      <c r="W9" s="28">
        <v>4</v>
      </c>
      <c r="X9" s="28">
        <v>3</v>
      </c>
      <c r="Y9" s="28">
        <v>31</v>
      </c>
      <c r="Z9" s="29">
        <v>0.46300000000000002</v>
      </c>
      <c r="AA9" s="25"/>
      <c r="AB9" s="19"/>
      <c r="AC9" s="19"/>
      <c r="AD9" s="19"/>
      <c r="AE9" s="19"/>
      <c r="AF9" s="25"/>
      <c r="AG9" s="149" t="s">
        <v>187</v>
      </c>
      <c r="AH9" s="149" t="s">
        <v>188</v>
      </c>
      <c r="AI9" s="149" t="s">
        <v>189</v>
      </c>
      <c r="AJ9" s="149"/>
      <c r="AK9" s="25"/>
      <c r="AL9" s="26">
        <v>1</v>
      </c>
      <c r="AM9" s="26"/>
      <c r="AN9" s="26"/>
      <c r="AO9" s="26"/>
      <c r="AP9" s="26"/>
      <c r="AQ9" s="26">
        <v>1</v>
      </c>
      <c r="AR9" s="40"/>
    </row>
    <row r="10" spans="1:44" s="4" customFormat="1" ht="15" customHeight="1" x14ac:dyDescent="0.25">
      <c r="A10" s="2"/>
      <c r="B10" s="26">
        <v>1997</v>
      </c>
      <c r="C10" s="26" t="s">
        <v>79</v>
      </c>
      <c r="D10" s="27" t="s">
        <v>111</v>
      </c>
      <c r="E10" s="26">
        <v>28</v>
      </c>
      <c r="F10" s="26">
        <v>2</v>
      </c>
      <c r="G10" s="26">
        <v>41</v>
      </c>
      <c r="H10" s="26">
        <v>18</v>
      </c>
      <c r="I10" s="26">
        <v>117</v>
      </c>
      <c r="J10" s="26">
        <v>19</v>
      </c>
      <c r="K10" s="26">
        <v>10</v>
      </c>
      <c r="L10" s="26">
        <v>45</v>
      </c>
      <c r="M10" s="26">
        <v>43</v>
      </c>
      <c r="N10" s="29">
        <v>0.6</v>
      </c>
      <c r="O10" s="25">
        <v>195</v>
      </c>
      <c r="P10" s="19" t="s">
        <v>77</v>
      </c>
      <c r="Q10" s="19"/>
      <c r="R10" s="19" t="s">
        <v>81</v>
      </c>
      <c r="S10" s="19"/>
      <c r="T10" s="25"/>
      <c r="U10" s="26">
        <v>13</v>
      </c>
      <c r="V10" s="26">
        <v>1</v>
      </c>
      <c r="W10" s="28">
        <v>13</v>
      </c>
      <c r="X10" s="26">
        <v>8</v>
      </c>
      <c r="Y10" s="26">
        <v>55</v>
      </c>
      <c r="Z10" s="29">
        <v>0.59799999999999998</v>
      </c>
      <c r="AA10" s="25"/>
      <c r="AB10" s="26" t="s">
        <v>76</v>
      </c>
      <c r="AC10" s="19"/>
      <c r="AD10" s="26" t="s">
        <v>76</v>
      </c>
      <c r="AE10" s="19" t="s">
        <v>77</v>
      </c>
      <c r="AF10" s="25"/>
      <c r="AG10" s="149" t="s">
        <v>190</v>
      </c>
      <c r="AH10" s="149" t="s">
        <v>191</v>
      </c>
      <c r="AI10" s="149" t="s">
        <v>192</v>
      </c>
      <c r="AJ10" s="149"/>
      <c r="AK10" s="25"/>
      <c r="AL10" s="26">
        <v>1</v>
      </c>
      <c r="AM10" s="26"/>
      <c r="AN10" s="26"/>
      <c r="AO10" s="26"/>
      <c r="AP10" s="26"/>
      <c r="AQ10" s="26">
        <v>1</v>
      </c>
      <c r="AR10" s="40"/>
    </row>
    <row r="11" spans="1:44" s="4" customFormat="1" ht="15" customHeight="1" x14ac:dyDescent="0.25">
      <c r="A11" s="2"/>
      <c r="B11" s="26">
        <v>1998</v>
      </c>
      <c r="C11" s="26" t="s">
        <v>75</v>
      </c>
      <c r="D11" s="27" t="s">
        <v>120</v>
      </c>
      <c r="E11" s="26">
        <v>28</v>
      </c>
      <c r="F11" s="26">
        <v>0</v>
      </c>
      <c r="G11" s="26">
        <v>49</v>
      </c>
      <c r="H11" s="26">
        <v>19</v>
      </c>
      <c r="I11" s="26">
        <v>119</v>
      </c>
      <c r="J11" s="26">
        <v>16</v>
      </c>
      <c r="K11" s="26">
        <v>18</v>
      </c>
      <c r="L11" s="26">
        <v>36</v>
      </c>
      <c r="M11" s="26">
        <v>49</v>
      </c>
      <c r="N11" s="29">
        <v>0.57799999999999996</v>
      </c>
      <c r="O11" s="25">
        <v>205.88235294117649</v>
      </c>
      <c r="P11" s="19" t="s">
        <v>80</v>
      </c>
      <c r="Q11" s="19"/>
      <c r="R11" s="19" t="s">
        <v>81</v>
      </c>
      <c r="S11" s="19"/>
      <c r="T11" s="25"/>
      <c r="U11" s="26">
        <v>10</v>
      </c>
      <c r="V11" s="26">
        <v>0</v>
      </c>
      <c r="W11" s="28">
        <v>15</v>
      </c>
      <c r="X11" s="26">
        <v>9</v>
      </c>
      <c r="Y11" s="26">
        <v>50</v>
      </c>
      <c r="Z11" s="29">
        <v>0.60199999999999998</v>
      </c>
      <c r="AA11" s="25"/>
      <c r="AB11" s="19" t="s">
        <v>82</v>
      </c>
      <c r="AC11" s="19"/>
      <c r="AD11" s="26" t="s">
        <v>79</v>
      </c>
      <c r="AE11" s="19" t="s">
        <v>77</v>
      </c>
      <c r="AF11" s="25"/>
      <c r="AG11" s="149" t="s">
        <v>193</v>
      </c>
      <c r="AH11" s="149" t="s">
        <v>194</v>
      </c>
      <c r="AI11" s="149"/>
      <c r="AJ11" s="149" t="s">
        <v>195</v>
      </c>
      <c r="AK11" s="25"/>
      <c r="AL11" s="26">
        <v>1</v>
      </c>
      <c r="AM11" s="26"/>
      <c r="AN11" s="26">
        <v>1</v>
      </c>
      <c r="AO11" s="26">
        <v>1</v>
      </c>
      <c r="AP11" s="26"/>
      <c r="AQ11" s="26"/>
      <c r="AR11" s="40"/>
    </row>
    <row r="12" spans="1:44" s="4" customFormat="1" ht="15" customHeight="1" x14ac:dyDescent="0.25">
      <c r="A12" s="2"/>
      <c r="B12" s="26">
        <v>1999</v>
      </c>
      <c r="C12" s="26" t="s">
        <v>78</v>
      </c>
      <c r="D12" s="27" t="s">
        <v>120</v>
      </c>
      <c r="E12" s="26">
        <v>17</v>
      </c>
      <c r="F12" s="26">
        <v>0</v>
      </c>
      <c r="G12" s="26">
        <v>29</v>
      </c>
      <c r="H12" s="26">
        <v>7</v>
      </c>
      <c r="I12" s="26">
        <v>81</v>
      </c>
      <c r="J12" s="26">
        <v>9</v>
      </c>
      <c r="K12" s="26">
        <v>12</v>
      </c>
      <c r="L12" s="26">
        <v>31</v>
      </c>
      <c r="M12" s="26">
        <v>29</v>
      </c>
      <c r="N12" s="29">
        <v>0.65900000000000003</v>
      </c>
      <c r="O12" s="25">
        <v>122.91350531107739</v>
      </c>
      <c r="P12" s="19" t="s">
        <v>217</v>
      </c>
      <c r="Q12" s="19"/>
      <c r="R12" s="19"/>
      <c r="S12" s="19"/>
      <c r="T12" s="25"/>
      <c r="U12" s="26">
        <v>3</v>
      </c>
      <c r="V12" s="26">
        <v>0</v>
      </c>
      <c r="W12" s="28">
        <v>0</v>
      </c>
      <c r="X12" s="26">
        <v>0</v>
      </c>
      <c r="Y12" s="26">
        <v>9</v>
      </c>
      <c r="Z12" s="29">
        <v>0.45</v>
      </c>
      <c r="AA12" s="25"/>
      <c r="AB12" s="19"/>
      <c r="AC12" s="19"/>
      <c r="AD12" s="19"/>
      <c r="AE12" s="19"/>
      <c r="AF12" s="25"/>
      <c r="AG12" s="149" t="s">
        <v>196</v>
      </c>
      <c r="AH12" s="149"/>
      <c r="AI12" s="149"/>
      <c r="AJ12" s="149"/>
      <c r="AK12" s="25"/>
      <c r="AL12" s="26"/>
      <c r="AM12" s="26"/>
      <c r="AN12" s="26">
        <v>1</v>
      </c>
      <c r="AO12" s="26"/>
      <c r="AP12" s="26"/>
      <c r="AQ12" s="26"/>
      <c r="AR12" s="40"/>
    </row>
    <row r="13" spans="1:44" s="4" customFormat="1" ht="15" customHeight="1" x14ac:dyDescent="0.25">
      <c r="A13" s="2"/>
      <c r="B13" s="26">
        <v>2000</v>
      </c>
      <c r="C13" s="26" t="s">
        <v>79</v>
      </c>
      <c r="D13" s="27" t="s">
        <v>120</v>
      </c>
      <c r="E13" s="26">
        <v>28</v>
      </c>
      <c r="F13" s="26">
        <v>4</v>
      </c>
      <c r="G13" s="26">
        <v>68</v>
      </c>
      <c r="H13" s="26">
        <v>13</v>
      </c>
      <c r="I13" s="26">
        <v>153</v>
      </c>
      <c r="J13" s="26">
        <v>23</v>
      </c>
      <c r="K13" s="26">
        <v>15</v>
      </c>
      <c r="L13" s="26">
        <v>43</v>
      </c>
      <c r="M13" s="26">
        <v>72</v>
      </c>
      <c r="N13" s="29">
        <v>0.60699999999999998</v>
      </c>
      <c r="O13" s="25">
        <v>252.05930807248765</v>
      </c>
      <c r="P13" s="19" t="s">
        <v>59</v>
      </c>
      <c r="Q13" s="19"/>
      <c r="R13" s="19" t="s">
        <v>59</v>
      </c>
      <c r="S13" s="19" t="s">
        <v>218</v>
      </c>
      <c r="T13" s="25"/>
      <c r="U13" s="26">
        <v>12</v>
      </c>
      <c r="V13" s="26">
        <v>0</v>
      </c>
      <c r="W13" s="26">
        <v>19</v>
      </c>
      <c r="X13" s="26">
        <v>3</v>
      </c>
      <c r="Y13" s="26">
        <v>38</v>
      </c>
      <c r="Z13" s="29">
        <v>0.432</v>
      </c>
      <c r="AA13" s="25"/>
      <c r="AB13" s="19" t="s">
        <v>74</v>
      </c>
      <c r="AC13" s="19"/>
      <c r="AD13" s="19" t="s">
        <v>82</v>
      </c>
      <c r="AE13" s="19"/>
      <c r="AF13" s="25"/>
      <c r="AG13" s="149" t="s">
        <v>197</v>
      </c>
      <c r="AH13" s="149" t="s">
        <v>198</v>
      </c>
      <c r="AI13" s="149" t="s">
        <v>192</v>
      </c>
      <c r="AJ13" s="149"/>
      <c r="AK13" s="25"/>
      <c r="AL13" s="26">
        <v>1</v>
      </c>
      <c r="AM13" s="26"/>
      <c r="AN13" s="26"/>
      <c r="AO13" s="26"/>
      <c r="AP13" s="26"/>
      <c r="AQ13" s="26">
        <v>1</v>
      </c>
      <c r="AR13" s="40"/>
    </row>
    <row r="14" spans="1:44" s="4" customFormat="1" ht="15" customHeight="1" x14ac:dyDescent="0.25">
      <c r="A14" s="2"/>
      <c r="B14" s="26">
        <v>2001</v>
      </c>
      <c r="C14" s="26" t="s">
        <v>78</v>
      </c>
      <c r="D14" s="27" t="s">
        <v>120</v>
      </c>
      <c r="E14" s="26">
        <v>28</v>
      </c>
      <c r="F14" s="26">
        <v>4</v>
      </c>
      <c r="G14" s="26">
        <v>47</v>
      </c>
      <c r="H14" s="26">
        <v>24</v>
      </c>
      <c r="I14" s="26">
        <v>135</v>
      </c>
      <c r="J14" s="26">
        <v>13</v>
      </c>
      <c r="K14" s="26">
        <v>29</v>
      </c>
      <c r="L14" s="26">
        <v>42</v>
      </c>
      <c r="M14" s="26">
        <v>51</v>
      </c>
      <c r="N14" s="29">
        <v>0.628</v>
      </c>
      <c r="O14" s="25">
        <v>214.96815286624204</v>
      </c>
      <c r="P14" s="19" t="s">
        <v>219</v>
      </c>
      <c r="Q14" s="19"/>
      <c r="R14" s="19" t="s">
        <v>220</v>
      </c>
      <c r="S14" s="19"/>
      <c r="T14" s="25"/>
      <c r="U14" s="26">
        <v>5</v>
      </c>
      <c r="V14" s="26">
        <v>0</v>
      </c>
      <c r="W14" s="26">
        <v>7</v>
      </c>
      <c r="X14" s="26">
        <v>2</v>
      </c>
      <c r="Y14" s="26">
        <v>12</v>
      </c>
      <c r="Z14" s="29">
        <v>0.35299999999999998</v>
      </c>
      <c r="AA14" s="25"/>
      <c r="AB14" s="19"/>
      <c r="AC14" s="19"/>
      <c r="AD14" s="19"/>
      <c r="AE14" s="19"/>
      <c r="AF14" s="25"/>
      <c r="AG14" s="149" t="s">
        <v>199</v>
      </c>
      <c r="AH14" s="149"/>
      <c r="AI14" s="149"/>
      <c r="AJ14" s="149"/>
      <c r="AK14" s="25"/>
      <c r="AL14" s="26"/>
      <c r="AM14" s="26"/>
      <c r="AN14" s="26"/>
      <c r="AO14" s="26"/>
      <c r="AP14" s="26"/>
      <c r="AQ14" s="26"/>
      <c r="AR14" s="40"/>
    </row>
    <row r="15" spans="1:44" s="4" customFormat="1" ht="15" customHeight="1" x14ac:dyDescent="0.25">
      <c r="A15" s="2"/>
      <c r="B15" s="142">
        <v>2002</v>
      </c>
      <c r="C15" s="142" t="s">
        <v>79</v>
      </c>
      <c r="D15" s="143" t="s">
        <v>128</v>
      </c>
      <c r="E15" s="143"/>
      <c r="F15" s="146" t="s">
        <v>106</v>
      </c>
      <c r="G15" s="141"/>
      <c r="H15" s="147"/>
      <c r="I15" s="143"/>
      <c r="J15" s="143"/>
      <c r="K15" s="143"/>
      <c r="L15" s="143"/>
      <c r="M15" s="143"/>
      <c r="N15" s="143"/>
      <c r="O15" s="25"/>
      <c r="P15" s="19"/>
      <c r="Q15" s="19"/>
      <c r="R15" s="19"/>
      <c r="S15" s="19"/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149"/>
      <c r="AH15" s="149"/>
      <c r="AI15" s="149"/>
      <c r="AJ15" s="149"/>
      <c r="AK15" s="25"/>
      <c r="AL15" s="26"/>
      <c r="AM15" s="26"/>
      <c r="AN15" s="26"/>
      <c r="AO15" s="26"/>
      <c r="AP15" s="26"/>
      <c r="AQ15" s="26"/>
      <c r="AR15" s="40"/>
    </row>
    <row r="16" spans="1:44" s="4" customFormat="1" ht="15" customHeight="1" x14ac:dyDescent="0.25">
      <c r="A16" s="2"/>
      <c r="B16" s="26">
        <v>2003</v>
      </c>
      <c r="C16" s="26" t="s">
        <v>77</v>
      </c>
      <c r="D16" s="27" t="s">
        <v>120</v>
      </c>
      <c r="E16" s="26">
        <v>26</v>
      </c>
      <c r="F16" s="26">
        <v>0</v>
      </c>
      <c r="G16" s="26">
        <v>28</v>
      </c>
      <c r="H16" s="26">
        <v>4</v>
      </c>
      <c r="I16" s="26">
        <v>68</v>
      </c>
      <c r="J16" s="26">
        <v>7</v>
      </c>
      <c r="K16" s="26">
        <v>12</v>
      </c>
      <c r="L16" s="26">
        <v>21</v>
      </c>
      <c r="M16" s="26">
        <v>28</v>
      </c>
      <c r="N16" s="29">
        <v>0.45</v>
      </c>
      <c r="O16" s="25">
        <v>151.11111111111111</v>
      </c>
      <c r="P16" s="19" t="s">
        <v>212</v>
      </c>
      <c r="Q16" s="19"/>
      <c r="R16" s="19"/>
      <c r="S16" s="19"/>
      <c r="T16" s="25"/>
      <c r="U16" s="26">
        <v>5</v>
      </c>
      <c r="V16" s="26">
        <v>0</v>
      </c>
      <c r="W16" s="26">
        <v>6</v>
      </c>
      <c r="X16" s="26">
        <v>1</v>
      </c>
      <c r="Y16" s="26">
        <v>11</v>
      </c>
      <c r="Z16" s="29">
        <v>0.47799999999999998</v>
      </c>
      <c r="AA16" s="25"/>
      <c r="AB16" s="19"/>
      <c r="AC16" s="19"/>
      <c r="AD16" s="19"/>
      <c r="AE16" s="19"/>
      <c r="AF16" s="25"/>
      <c r="AG16" s="149" t="s">
        <v>200</v>
      </c>
      <c r="AH16" s="149"/>
      <c r="AI16" s="149"/>
      <c r="AJ16" s="149"/>
      <c r="AK16" s="25"/>
      <c r="AL16" s="26">
        <v>1</v>
      </c>
      <c r="AM16" s="26"/>
      <c r="AN16" s="26">
        <v>1</v>
      </c>
      <c r="AO16" s="26"/>
      <c r="AP16" s="26"/>
      <c r="AQ16" s="26"/>
      <c r="AR16" s="40"/>
    </row>
    <row r="17" spans="1:44" s="4" customFormat="1" ht="15" customHeight="1" x14ac:dyDescent="0.25">
      <c r="A17" s="2"/>
      <c r="B17" s="26">
        <v>2004</v>
      </c>
      <c r="C17" s="26" t="s">
        <v>74</v>
      </c>
      <c r="D17" s="27" t="s">
        <v>128</v>
      </c>
      <c r="E17" s="26">
        <v>23</v>
      </c>
      <c r="F17" s="26">
        <v>1</v>
      </c>
      <c r="G17" s="26">
        <v>18</v>
      </c>
      <c r="H17" s="26">
        <v>7</v>
      </c>
      <c r="I17" s="26">
        <v>71</v>
      </c>
      <c r="J17" s="26">
        <v>7</v>
      </c>
      <c r="K17" s="26">
        <v>17</v>
      </c>
      <c r="L17" s="26">
        <v>28</v>
      </c>
      <c r="M17" s="26">
        <v>19</v>
      </c>
      <c r="N17" s="29">
        <v>0.53</v>
      </c>
      <c r="O17" s="25">
        <v>133.96226415094338</v>
      </c>
      <c r="P17" s="19"/>
      <c r="Q17" s="19"/>
      <c r="R17" s="19"/>
      <c r="S17" s="19"/>
      <c r="T17" s="25"/>
      <c r="U17" s="26">
        <v>7</v>
      </c>
      <c r="V17" s="26">
        <v>0</v>
      </c>
      <c r="W17" s="26">
        <v>8</v>
      </c>
      <c r="X17" s="26">
        <v>4</v>
      </c>
      <c r="Y17" s="26">
        <v>26</v>
      </c>
      <c r="Z17" s="29">
        <v>0.68400000000000005</v>
      </c>
      <c r="AA17" s="25"/>
      <c r="AB17" s="19"/>
      <c r="AC17" s="19"/>
      <c r="AD17" s="19"/>
      <c r="AE17" s="19"/>
      <c r="AF17" s="25"/>
      <c r="AG17" s="149" t="s">
        <v>201</v>
      </c>
      <c r="AH17" s="149"/>
      <c r="AI17" s="149"/>
      <c r="AJ17" s="149"/>
      <c r="AK17" s="25"/>
      <c r="AL17" s="26"/>
      <c r="AM17" s="26"/>
      <c r="AN17" s="26"/>
      <c r="AO17" s="26"/>
      <c r="AP17" s="26"/>
      <c r="AQ17" s="26"/>
      <c r="AR17" s="40"/>
    </row>
    <row r="18" spans="1:44" s="4" customFormat="1" ht="15" customHeight="1" x14ac:dyDescent="0.25">
      <c r="A18" s="2"/>
      <c r="B18" s="26">
        <v>2005</v>
      </c>
      <c r="C18" s="26" t="s">
        <v>76</v>
      </c>
      <c r="D18" s="27" t="s">
        <v>128</v>
      </c>
      <c r="E18" s="26">
        <v>25</v>
      </c>
      <c r="F18" s="26">
        <v>5</v>
      </c>
      <c r="G18" s="26">
        <v>26</v>
      </c>
      <c r="H18" s="26">
        <v>22</v>
      </c>
      <c r="I18" s="26">
        <v>106</v>
      </c>
      <c r="J18" s="26">
        <v>9</v>
      </c>
      <c r="K18" s="26">
        <v>26</v>
      </c>
      <c r="L18" s="26">
        <v>40</v>
      </c>
      <c r="M18" s="26">
        <v>31</v>
      </c>
      <c r="N18" s="29">
        <v>0.64200000000000002</v>
      </c>
      <c r="O18" s="25">
        <v>165.10903426791276</v>
      </c>
      <c r="P18" s="19" t="s">
        <v>220</v>
      </c>
      <c r="Q18" s="19" t="s">
        <v>221</v>
      </c>
      <c r="R18" s="19" t="s">
        <v>82</v>
      </c>
      <c r="S18" s="19"/>
      <c r="T18" s="25"/>
      <c r="U18" s="26">
        <v>15</v>
      </c>
      <c r="V18" s="26">
        <v>2</v>
      </c>
      <c r="W18" s="26">
        <v>16</v>
      </c>
      <c r="X18" s="26">
        <v>6</v>
      </c>
      <c r="Y18" s="26">
        <v>68</v>
      </c>
      <c r="Z18" s="29">
        <v>0.56200000000000006</v>
      </c>
      <c r="AA18" s="25"/>
      <c r="AB18" s="19" t="s">
        <v>74</v>
      </c>
      <c r="AC18" s="19"/>
      <c r="AD18" s="19" t="s">
        <v>81</v>
      </c>
      <c r="AE18" s="19" t="s">
        <v>80</v>
      </c>
      <c r="AF18" s="25"/>
      <c r="AG18" s="149" t="s">
        <v>202</v>
      </c>
      <c r="AH18" s="149" t="s">
        <v>203</v>
      </c>
      <c r="AI18" s="149"/>
      <c r="AJ18" s="149" t="s">
        <v>204</v>
      </c>
      <c r="AK18" s="25"/>
      <c r="AL18" s="26">
        <v>1</v>
      </c>
      <c r="AM18" s="26"/>
      <c r="AN18" s="26"/>
      <c r="AO18" s="26"/>
      <c r="AP18" s="26">
        <v>1</v>
      </c>
      <c r="AQ18" s="26"/>
      <c r="AR18" s="40"/>
    </row>
    <row r="19" spans="1:44" s="4" customFormat="1" ht="15" customHeight="1" x14ac:dyDescent="0.25">
      <c r="A19" s="2"/>
      <c r="B19" s="26">
        <v>2006</v>
      </c>
      <c r="C19" s="26" t="s">
        <v>74</v>
      </c>
      <c r="D19" s="27" t="s">
        <v>128</v>
      </c>
      <c r="E19" s="26">
        <v>24</v>
      </c>
      <c r="F19" s="26">
        <v>4</v>
      </c>
      <c r="G19" s="26">
        <v>32</v>
      </c>
      <c r="H19" s="26">
        <v>12</v>
      </c>
      <c r="I19" s="26">
        <v>87</v>
      </c>
      <c r="J19" s="26">
        <v>10</v>
      </c>
      <c r="K19" s="26">
        <v>9</v>
      </c>
      <c r="L19" s="26">
        <v>32</v>
      </c>
      <c r="M19" s="26">
        <v>36</v>
      </c>
      <c r="N19" s="29">
        <v>0.52400000000000002</v>
      </c>
      <c r="O19" s="25">
        <v>166.03053435114504</v>
      </c>
      <c r="P19" s="19" t="s">
        <v>222</v>
      </c>
      <c r="Q19" s="19"/>
      <c r="R19" s="19" t="s">
        <v>212</v>
      </c>
      <c r="S19" s="19"/>
      <c r="T19" s="25"/>
      <c r="U19" s="26">
        <v>7</v>
      </c>
      <c r="V19" s="26">
        <v>1</v>
      </c>
      <c r="W19" s="26">
        <v>19</v>
      </c>
      <c r="X19" s="26">
        <v>1</v>
      </c>
      <c r="Y19" s="26">
        <v>40</v>
      </c>
      <c r="Z19" s="29">
        <v>0.60899999999999999</v>
      </c>
      <c r="AA19" s="25"/>
      <c r="AB19" s="19" t="s">
        <v>77</v>
      </c>
      <c r="AC19" s="19"/>
      <c r="AD19" s="19"/>
      <c r="AE19" s="19"/>
      <c r="AF19" s="25"/>
      <c r="AG19" s="149" t="s">
        <v>201</v>
      </c>
      <c r="AH19" s="149"/>
      <c r="AI19" s="149"/>
      <c r="AJ19" s="149"/>
      <c r="AK19" s="25"/>
      <c r="AL19" s="26"/>
      <c r="AM19" s="26"/>
      <c r="AN19" s="26"/>
      <c r="AO19" s="26"/>
      <c r="AP19" s="26"/>
      <c r="AQ19" s="26"/>
      <c r="AR19" s="40"/>
    </row>
    <row r="20" spans="1:44" s="4" customFormat="1" ht="15" customHeight="1" x14ac:dyDescent="0.25">
      <c r="A20" s="2"/>
      <c r="B20" s="26">
        <v>2007</v>
      </c>
      <c r="C20" s="26" t="s">
        <v>59</v>
      </c>
      <c r="D20" s="27" t="s">
        <v>128</v>
      </c>
      <c r="E20" s="26">
        <v>26</v>
      </c>
      <c r="F20" s="26">
        <v>5</v>
      </c>
      <c r="G20" s="26">
        <v>41</v>
      </c>
      <c r="H20" s="26">
        <v>13</v>
      </c>
      <c r="I20" s="26">
        <v>120</v>
      </c>
      <c r="J20" s="26">
        <v>5</v>
      </c>
      <c r="K20" s="26">
        <v>15</v>
      </c>
      <c r="L20" s="26">
        <v>54</v>
      </c>
      <c r="M20" s="26">
        <v>46</v>
      </c>
      <c r="N20" s="29">
        <v>0.59099999999999997</v>
      </c>
      <c r="O20" s="25">
        <v>203.04568527918784</v>
      </c>
      <c r="P20" s="19" t="s">
        <v>81</v>
      </c>
      <c r="Q20" s="19"/>
      <c r="R20" s="19" t="s">
        <v>77</v>
      </c>
      <c r="S20" s="19" t="s">
        <v>223</v>
      </c>
      <c r="T20" s="25"/>
      <c r="U20" s="26">
        <v>14</v>
      </c>
      <c r="V20" s="26">
        <v>2</v>
      </c>
      <c r="W20" s="26">
        <v>17</v>
      </c>
      <c r="X20" s="26">
        <v>5</v>
      </c>
      <c r="Y20" s="26">
        <v>57</v>
      </c>
      <c r="Z20" s="29">
        <v>0.53300000000000003</v>
      </c>
      <c r="AA20" s="25"/>
      <c r="AB20" s="19" t="s">
        <v>82</v>
      </c>
      <c r="AC20" s="19"/>
      <c r="AD20" s="19"/>
      <c r="AE20" s="19"/>
      <c r="AF20" s="25"/>
      <c r="AG20" s="149" t="s">
        <v>205</v>
      </c>
      <c r="AH20" s="149" t="s">
        <v>199</v>
      </c>
      <c r="AI20" s="149" t="s">
        <v>206</v>
      </c>
      <c r="AJ20" s="149"/>
      <c r="AK20" s="25"/>
      <c r="AL20" s="26">
        <v>1</v>
      </c>
      <c r="AM20" s="26"/>
      <c r="AN20" s="26"/>
      <c r="AO20" s="26"/>
      <c r="AP20" s="26"/>
      <c r="AQ20" s="26"/>
      <c r="AR20" s="40"/>
    </row>
    <row r="21" spans="1:44" s="4" customFormat="1" ht="15" customHeight="1" x14ac:dyDescent="0.25">
      <c r="A21" s="2"/>
      <c r="B21" s="26">
        <v>2008</v>
      </c>
      <c r="C21" s="26" t="s">
        <v>82</v>
      </c>
      <c r="D21" s="27" t="s">
        <v>120</v>
      </c>
      <c r="E21" s="26">
        <v>24</v>
      </c>
      <c r="F21" s="26">
        <v>0</v>
      </c>
      <c r="G21" s="26">
        <v>20</v>
      </c>
      <c r="H21" s="26">
        <v>4</v>
      </c>
      <c r="I21" s="26">
        <v>85</v>
      </c>
      <c r="J21" s="26">
        <v>1</v>
      </c>
      <c r="K21" s="26">
        <v>21</v>
      </c>
      <c r="L21" s="26">
        <v>43</v>
      </c>
      <c r="M21" s="26">
        <v>20</v>
      </c>
      <c r="N21" s="29">
        <v>0.55900000000000005</v>
      </c>
      <c r="O21" s="25">
        <v>152.05724508050088</v>
      </c>
      <c r="P21" s="19" t="s">
        <v>224</v>
      </c>
      <c r="Q21" s="19"/>
      <c r="R21" s="19"/>
      <c r="S21" s="19"/>
      <c r="T21" s="25"/>
      <c r="U21" s="26">
        <v>7</v>
      </c>
      <c r="V21" s="26">
        <v>1</v>
      </c>
      <c r="W21" s="26">
        <v>8</v>
      </c>
      <c r="X21" s="26">
        <v>2</v>
      </c>
      <c r="Y21" s="26">
        <v>36</v>
      </c>
      <c r="Z21" s="29">
        <v>0.64300000000000002</v>
      </c>
      <c r="AA21" s="25"/>
      <c r="AB21" s="19"/>
      <c r="AC21" s="19"/>
      <c r="AD21" s="19"/>
      <c r="AE21" s="19"/>
      <c r="AF21" s="25"/>
      <c r="AG21" s="149" t="s">
        <v>207</v>
      </c>
      <c r="AH21" s="149"/>
      <c r="AI21" s="149"/>
      <c r="AJ21" s="149"/>
      <c r="AK21" s="25"/>
      <c r="AL21" s="26"/>
      <c r="AM21" s="28"/>
      <c r="AN21" s="28"/>
      <c r="AO21" s="26"/>
      <c r="AP21" s="26"/>
      <c r="AQ21" s="26"/>
      <c r="AR21" s="40"/>
    </row>
    <row r="22" spans="1:44" s="4" customFormat="1" ht="15" customHeight="1" x14ac:dyDescent="0.25">
      <c r="A22" s="2"/>
      <c r="B22" s="26">
        <v>2009</v>
      </c>
      <c r="C22" s="26" t="s">
        <v>78</v>
      </c>
      <c r="D22" s="27" t="s">
        <v>120</v>
      </c>
      <c r="E22" s="26">
        <v>24</v>
      </c>
      <c r="F22" s="26">
        <v>1</v>
      </c>
      <c r="G22" s="26">
        <v>22</v>
      </c>
      <c r="H22" s="26">
        <v>11</v>
      </c>
      <c r="I22" s="26">
        <v>83</v>
      </c>
      <c r="J22" s="26">
        <v>0</v>
      </c>
      <c r="K22" s="26">
        <v>20</v>
      </c>
      <c r="L22" s="26">
        <v>40</v>
      </c>
      <c r="M22" s="26">
        <v>23</v>
      </c>
      <c r="N22" s="29">
        <v>0.48499999999999999</v>
      </c>
      <c r="O22" s="25">
        <v>171.13402061855672</v>
      </c>
      <c r="P22" s="19" t="s">
        <v>217</v>
      </c>
      <c r="Q22" s="19"/>
      <c r="R22" s="19"/>
      <c r="S22" s="19"/>
      <c r="T22" s="25"/>
      <c r="U22" s="26">
        <v>7</v>
      </c>
      <c r="V22" s="26">
        <v>0</v>
      </c>
      <c r="W22" s="28">
        <v>7</v>
      </c>
      <c r="X22" s="26">
        <v>5</v>
      </c>
      <c r="Y22" s="26">
        <v>28</v>
      </c>
      <c r="Z22" s="29">
        <v>0.59599999999999997</v>
      </c>
      <c r="AA22" s="25"/>
      <c r="AB22" s="19"/>
      <c r="AC22" s="19"/>
      <c r="AD22" s="19"/>
      <c r="AE22" s="19"/>
      <c r="AF22" s="25"/>
      <c r="AG22" s="149" t="s">
        <v>208</v>
      </c>
      <c r="AH22" s="149"/>
      <c r="AI22" s="149"/>
      <c r="AJ22" s="149"/>
      <c r="AK22" s="25"/>
      <c r="AL22" s="26">
        <v>1</v>
      </c>
      <c r="AM22" s="28"/>
      <c r="AN22" s="28"/>
      <c r="AO22" s="26"/>
      <c r="AP22" s="26"/>
      <c r="AQ22" s="26"/>
      <c r="AR22" s="40"/>
    </row>
    <row r="23" spans="1:44" s="4" customFormat="1" ht="15" customHeight="1" x14ac:dyDescent="0.25">
      <c r="A23" s="2"/>
      <c r="B23" s="26">
        <v>2010</v>
      </c>
      <c r="C23" s="26" t="s">
        <v>80</v>
      </c>
      <c r="D23" s="27" t="s">
        <v>128</v>
      </c>
      <c r="E23" s="26">
        <v>25</v>
      </c>
      <c r="F23" s="26">
        <v>3</v>
      </c>
      <c r="G23" s="26">
        <v>14</v>
      </c>
      <c r="H23" s="26">
        <v>22</v>
      </c>
      <c r="I23" s="26">
        <v>137</v>
      </c>
      <c r="J23" s="26">
        <v>6</v>
      </c>
      <c r="K23" s="26">
        <v>49</v>
      </c>
      <c r="L23" s="26">
        <v>65</v>
      </c>
      <c r="M23" s="26">
        <v>17</v>
      </c>
      <c r="N23" s="29">
        <v>0.69199999999999995</v>
      </c>
      <c r="O23" s="25">
        <v>197.97687861271677</v>
      </c>
      <c r="P23" s="19"/>
      <c r="Q23" s="19" t="s">
        <v>225</v>
      </c>
      <c r="R23" s="19"/>
      <c r="S23" s="19" t="s">
        <v>219</v>
      </c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149"/>
      <c r="AH23" s="149"/>
      <c r="AI23" s="149"/>
      <c r="AJ23" s="149"/>
      <c r="AK23" s="25"/>
      <c r="AL23" s="26"/>
      <c r="AM23" s="28"/>
      <c r="AN23" s="28"/>
      <c r="AO23" s="26"/>
      <c r="AP23" s="26"/>
      <c r="AQ23" s="26"/>
      <c r="AR23" s="40"/>
    </row>
    <row r="24" spans="1:44" s="4" customFormat="1" ht="15" customHeight="1" x14ac:dyDescent="0.25">
      <c r="A24" s="2"/>
      <c r="B24" s="26">
        <v>2011</v>
      </c>
      <c r="C24" s="26" t="s">
        <v>81</v>
      </c>
      <c r="D24" s="27" t="s">
        <v>128</v>
      </c>
      <c r="E24" s="26">
        <v>26</v>
      </c>
      <c r="F24" s="26">
        <v>1</v>
      </c>
      <c r="G24" s="26">
        <v>22</v>
      </c>
      <c r="H24" s="26">
        <v>14</v>
      </c>
      <c r="I24" s="26">
        <v>109</v>
      </c>
      <c r="J24" s="26">
        <v>17</v>
      </c>
      <c r="K24" s="26">
        <v>30</v>
      </c>
      <c r="L24" s="26">
        <v>39</v>
      </c>
      <c r="M24" s="26">
        <v>23</v>
      </c>
      <c r="N24" s="29">
        <v>0.61199999999999999</v>
      </c>
      <c r="O24" s="25">
        <v>178.10457516339869</v>
      </c>
      <c r="P24" s="19"/>
      <c r="Q24" s="19"/>
      <c r="R24" s="19"/>
      <c r="S24" s="19"/>
      <c r="T24" s="25"/>
      <c r="U24" s="26"/>
      <c r="V24" s="26"/>
      <c r="W24" s="28"/>
      <c r="X24" s="26"/>
      <c r="Y24" s="26"/>
      <c r="Z24" s="29"/>
      <c r="AA24" s="25"/>
      <c r="AB24" s="19"/>
      <c r="AC24" s="19"/>
      <c r="AD24" s="19"/>
      <c r="AE24" s="19"/>
      <c r="AF24" s="25"/>
      <c r="AG24" s="149"/>
      <c r="AH24" s="149"/>
      <c r="AI24" s="149"/>
      <c r="AJ24" s="149"/>
      <c r="AK24" s="25"/>
      <c r="AL24" s="26"/>
      <c r="AM24" s="28"/>
      <c r="AN24" s="28"/>
      <c r="AO24" s="26"/>
      <c r="AP24" s="26"/>
      <c r="AQ24" s="26"/>
      <c r="AR24" s="40"/>
    </row>
    <row r="25" spans="1:44" s="4" customFormat="1" ht="15" customHeight="1" x14ac:dyDescent="0.25">
      <c r="A25" s="2"/>
      <c r="B25" s="26">
        <v>2012</v>
      </c>
      <c r="C25" s="26" t="s">
        <v>74</v>
      </c>
      <c r="D25" s="27" t="s">
        <v>161</v>
      </c>
      <c r="E25" s="26">
        <v>26</v>
      </c>
      <c r="F25" s="26">
        <v>3</v>
      </c>
      <c r="G25" s="26">
        <v>22</v>
      </c>
      <c r="H25" s="26">
        <v>17</v>
      </c>
      <c r="I25" s="26">
        <v>125</v>
      </c>
      <c r="J25" s="26">
        <v>12</v>
      </c>
      <c r="K25" s="26">
        <v>30</v>
      </c>
      <c r="L25" s="26">
        <v>58</v>
      </c>
      <c r="M25" s="30">
        <v>25</v>
      </c>
      <c r="N25" s="29">
        <v>0.61299999999999999</v>
      </c>
      <c r="O25" s="25">
        <v>203.91517128874389</v>
      </c>
      <c r="P25" s="19" t="s">
        <v>215</v>
      </c>
      <c r="Q25" s="19"/>
      <c r="R25" s="19" t="s">
        <v>226</v>
      </c>
      <c r="S25" s="19" t="s">
        <v>227</v>
      </c>
      <c r="T25" s="25"/>
      <c r="U25" s="26">
        <v>6</v>
      </c>
      <c r="V25" s="26">
        <v>1</v>
      </c>
      <c r="W25" s="28">
        <v>7</v>
      </c>
      <c r="X25" s="26">
        <v>1</v>
      </c>
      <c r="Y25" s="26">
        <v>29</v>
      </c>
      <c r="Z25" s="29">
        <v>0.60399999999999998</v>
      </c>
      <c r="AA25" s="25"/>
      <c r="AB25" s="19"/>
      <c r="AC25" s="19"/>
      <c r="AD25" s="19"/>
      <c r="AE25" s="19"/>
      <c r="AF25" s="25"/>
      <c r="AG25" s="149" t="s">
        <v>209</v>
      </c>
      <c r="AH25" s="149"/>
      <c r="AI25" s="149"/>
      <c r="AJ25" s="149"/>
      <c r="AK25" s="25"/>
      <c r="AL25" s="26"/>
      <c r="AM25" s="28"/>
      <c r="AN25" s="28"/>
      <c r="AO25" s="26"/>
      <c r="AP25" s="26"/>
      <c r="AQ25" s="26"/>
      <c r="AR25" s="40"/>
    </row>
    <row r="26" spans="1:44" s="4" customFormat="1" ht="15" customHeight="1" x14ac:dyDescent="0.25">
      <c r="A26" s="2"/>
      <c r="B26" s="26">
        <v>2013</v>
      </c>
      <c r="C26" s="26" t="s">
        <v>77</v>
      </c>
      <c r="D26" s="27" t="s">
        <v>161</v>
      </c>
      <c r="E26" s="26">
        <v>26</v>
      </c>
      <c r="F26" s="26">
        <v>0</v>
      </c>
      <c r="G26" s="26">
        <v>33</v>
      </c>
      <c r="H26" s="26">
        <v>11</v>
      </c>
      <c r="I26" s="26">
        <v>95</v>
      </c>
      <c r="J26" s="26">
        <v>4</v>
      </c>
      <c r="K26" s="26">
        <v>23</v>
      </c>
      <c r="L26" s="26">
        <v>35</v>
      </c>
      <c r="M26" s="30">
        <v>33</v>
      </c>
      <c r="N26" s="29">
        <v>0.59370000000000001</v>
      </c>
      <c r="O26" s="139">
        <v>160.01347481893211</v>
      </c>
      <c r="P26" s="19" t="s">
        <v>218</v>
      </c>
      <c r="Q26" s="19"/>
      <c r="R26" s="19" t="s">
        <v>221</v>
      </c>
      <c r="S26" s="19"/>
      <c r="T26" s="25"/>
      <c r="U26" s="26">
        <v>3</v>
      </c>
      <c r="V26" s="26">
        <v>1</v>
      </c>
      <c r="W26" s="28">
        <v>4</v>
      </c>
      <c r="X26" s="26">
        <v>1</v>
      </c>
      <c r="Y26" s="26">
        <v>12</v>
      </c>
      <c r="Z26" s="29">
        <v>0.42899999999999999</v>
      </c>
      <c r="AA26" s="25"/>
      <c r="AB26" s="19"/>
      <c r="AC26" s="19"/>
      <c r="AD26" s="19"/>
      <c r="AE26" s="19"/>
      <c r="AF26" s="25"/>
      <c r="AG26" s="149" t="s">
        <v>188</v>
      </c>
      <c r="AH26" s="149"/>
      <c r="AI26" s="149"/>
      <c r="AJ26" s="149"/>
      <c r="AK26" s="25"/>
      <c r="AL26" s="26"/>
      <c r="AM26" s="28"/>
      <c r="AN26" s="28"/>
      <c r="AO26" s="26"/>
      <c r="AP26" s="26"/>
      <c r="AQ26" s="26"/>
      <c r="AR26" s="40"/>
    </row>
    <row r="27" spans="1:44" s="4" customFormat="1" ht="15" customHeight="1" x14ac:dyDescent="0.25">
      <c r="A27" s="2"/>
      <c r="B27" s="26">
        <v>2014</v>
      </c>
      <c r="C27" s="26" t="s">
        <v>74</v>
      </c>
      <c r="D27" s="27" t="s">
        <v>162</v>
      </c>
      <c r="E27" s="26">
        <v>30</v>
      </c>
      <c r="F27" s="26">
        <v>2</v>
      </c>
      <c r="G27" s="26">
        <v>31</v>
      </c>
      <c r="H27" s="26">
        <v>21</v>
      </c>
      <c r="I27" s="26">
        <v>129</v>
      </c>
      <c r="J27" s="26">
        <v>9</v>
      </c>
      <c r="K27" s="26">
        <v>26</v>
      </c>
      <c r="L27" s="26">
        <v>61</v>
      </c>
      <c r="M27" s="30">
        <v>33</v>
      </c>
      <c r="N27" s="29">
        <v>0.58399999999999996</v>
      </c>
      <c r="O27" s="25">
        <v>220.89041095890411</v>
      </c>
      <c r="P27" s="19" t="s">
        <v>228</v>
      </c>
      <c r="Q27" s="19"/>
      <c r="R27" s="19" t="s">
        <v>228</v>
      </c>
      <c r="S27" s="19"/>
      <c r="T27" s="25"/>
      <c r="U27" s="26">
        <v>4</v>
      </c>
      <c r="V27" s="26">
        <v>0</v>
      </c>
      <c r="W27" s="28">
        <v>4</v>
      </c>
      <c r="X27" s="26">
        <v>3</v>
      </c>
      <c r="Y27" s="26">
        <v>23</v>
      </c>
      <c r="Z27" s="29">
        <v>0.65700000000000003</v>
      </c>
      <c r="AA27" s="25"/>
      <c r="AB27" s="19"/>
      <c r="AC27" s="19"/>
      <c r="AD27" s="19"/>
      <c r="AE27" s="19"/>
      <c r="AF27" s="25"/>
      <c r="AG27" s="149" t="s">
        <v>210</v>
      </c>
      <c r="AH27" s="149"/>
      <c r="AI27" s="149"/>
      <c r="AJ27" s="149"/>
      <c r="AK27" s="25"/>
      <c r="AL27" s="26"/>
      <c r="AM27" s="28"/>
      <c r="AN27" s="28"/>
      <c r="AO27" s="26"/>
      <c r="AP27" s="26"/>
      <c r="AQ27" s="26"/>
      <c r="AR27" s="40"/>
    </row>
    <row r="28" spans="1:44" s="4" customFormat="1" ht="15" customHeight="1" x14ac:dyDescent="0.25">
      <c r="A28" s="2"/>
      <c r="B28" s="26">
        <v>2015</v>
      </c>
      <c r="C28" s="26" t="s">
        <v>81</v>
      </c>
      <c r="D28" s="27" t="s">
        <v>162</v>
      </c>
      <c r="E28" s="26">
        <v>28</v>
      </c>
      <c r="F28" s="26">
        <v>3</v>
      </c>
      <c r="G28" s="26">
        <v>36</v>
      </c>
      <c r="H28" s="26">
        <v>12</v>
      </c>
      <c r="I28" s="26">
        <v>109</v>
      </c>
      <c r="J28" s="26">
        <v>4</v>
      </c>
      <c r="K28" s="26">
        <v>16</v>
      </c>
      <c r="L28" s="26">
        <v>50</v>
      </c>
      <c r="M28" s="26">
        <v>39</v>
      </c>
      <c r="N28" s="33">
        <v>0.55049999999999999</v>
      </c>
      <c r="O28" s="136">
        <v>198</v>
      </c>
      <c r="P28" s="19" t="s">
        <v>212</v>
      </c>
      <c r="Q28" s="19"/>
      <c r="R28" s="19" t="s">
        <v>225</v>
      </c>
      <c r="S28" s="19"/>
      <c r="T28" s="31"/>
      <c r="U28" s="26"/>
      <c r="V28" s="26"/>
      <c r="W28" s="28"/>
      <c r="X28" s="26"/>
      <c r="Y28" s="26"/>
      <c r="Z28" s="29"/>
      <c r="AA28" s="25"/>
      <c r="AB28" s="19"/>
      <c r="AC28" s="19"/>
      <c r="AD28" s="19"/>
      <c r="AE28" s="19"/>
      <c r="AF28" s="25"/>
      <c r="AG28" s="149"/>
      <c r="AH28" s="149"/>
      <c r="AI28" s="149"/>
      <c r="AJ28" s="149"/>
      <c r="AK28" s="25"/>
      <c r="AL28" s="26"/>
      <c r="AM28" s="26"/>
      <c r="AN28" s="26"/>
      <c r="AO28" s="26"/>
      <c r="AP28" s="26"/>
      <c r="AQ28" s="26"/>
      <c r="AR28" s="40"/>
    </row>
    <row r="29" spans="1:44" s="4" customFormat="1" ht="15" customHeight="1" x14ac:dyDescent="0.25">
      <c r="A29" s="1"/>
      <c r="B29" s="17" t="s">
        <v>7</v>
      </c>
      <c r="C29" s="18"/>
      <c r="D29" s="16"/>
      <c r="E29" s="19">
        <v>520</v>
      </c>
      <c r="F29" s="19">
        <v>41</v>
      </c>
      <c r="G29" s="19">
        <v>657</v>
      </c>
      <c r="H29" s="19">
        <v>283</v>
      </c>
      <c r="I29" s="19">
        <v>2200</v>
      </c>
      <c r="J29" s="19">
        <v>200</v>
      </c>
      <c r="K29" s="19">
        <v>427</v>
      </c>
      <c r="L29" s="19">
        <v>875</v>
      </c>
      <c r="M29" s="18">
        <v>698</v>
      </c>
      <c r="N29" s="34">
        <v>0.58187799443314303</v>
      </c>
      <c r="O29" s="148">
        <v>3780.8613163713253</v>
      </c>
      <c r="P29" s="80" t="s">
        <v>49</v>
      </c>
      <c r="Q29" s="80" t="s">
        <v>49</v>
      </c>
      <c r="R29" s="80" t="s">
        <v>49</v>
      </c>
      <c r="S29" s="80" t="s">
        <v>49</v>
      </c>
      <c r="T29" s="25"/>
      <c r="U29" s="19">
        <v>136</v>
      </c>
      <c r="V29" s="19">
        <v>9</v>
      </c>
      <c r="W29" s="19">
        <v>161</v>
      </c>
      <c r="X29" s="19">
        <v>59</v>
      </c>
      <c r="Y29" s="19">
        <v>558</v>
      </c>
      <c r="Z29" s="34">
        <v>0.54800000000000004</v>
      </c>
      <c r="AA29" s="97">
        <v>0</v>
      </c>
      <c r="AB29" s="80" t="s">
        <v>175</v>
      </c>
      <c r="AC29" s="80" t="s">
        <v>49</v>
      </c>
      <c r="AD29" s="80" t="s">
        <v>176</v>
      </c>
      <c r="AE29" s="80" t="s">
        <v>49</v>
      </c>
      <c r="AF29" s="25"/>
      <c r="AG29" s="80" t="s">
        <v>213</v>
      </c>
      <c r="AH29" s="80" t="s">
        <v>72</v>
      </c>
      <c r="AI29" s="80" t="s">
        <v>177</v>
      </c>
      <c r="AJ29" s="80" t="s">
        <v>63</v>
      </c>
      <c r="AK29" s="25"/>
      <c r="AL29" s="19">
        <v>9</v>
      </c>
      <c r="AM29" s="19">
        <v>0</v>
      </c>
      <c r="AN29" s="19">
        <v>3</v>
      </c>
      <c r="AO29" s="19">
        <v>1</v>
      </c>
      <c r="AP29" s="19">
        <v>1</v>
      </c>
      <c r="AQ29" s="19">
        <v>4</v>
      </c>
      <c r="AR29" s="40"/>
    </row>
    <row r="30" spans="1:44" s="4" customFormat="1" ht="15" customHeight="1" x14ac:dyDescent="0.25">
      <c r="A30" s="1"/>
      <c r="B30" s="17" t="s">
        <v>490</v>
      </c>
      <c r="C30" s="18"/>
      <c r="D30" s="16"/>
      <c r="E30" s="18" t="s">
        <v>81</v>
      </c>
      <c r="F30" s="15" t="s">
        <v>216</v>
      </c>
      <c r="G30" s="15" t="s">
        <v>258</v>
      </c>
      <c r="H30" s="15" t="s">
        <v>491</v>
      </c>
      <c r="I30" s="15" t="s">
        <v>224</v>
      </c>
      <c r="J30" s="15"/>
      <c r="K30" s="15"/>
      <c r="L30" s="15"/>
      <c r="M30" s="15"/>
      <c r="N30" s="89"/>
      <c r="O30" s="25"/>
      <c r="P30" s="23"/>
      <c r="Q30" s="21"/>
      <c r="R30" s="90"/>
      <c r="S30" s="91"/>
      <c r="T30" s="25"/>
      <c r="U30" s="18" t="s">
        <v>212</v>
      </c>
      <c r="V30" s="15" t="s">
        <v>245</v>
      </c>
      <c r="W30" s="15" t="s">
        <v>258</v>
      </c>
      <c r="X30" s="15" t="s">
        <v>259</v>
      </c>
      <c r="Y30" s="15" t="s">
        <v>227</v>
      </c>
      <c r="Z30" s="16"/>
      <c r="AA30" s="25"/>
      <c r="AB30" s="92"/>
      <c r="AC30" s="93"/>
      <c r="AD30" s="90"/>
      <c r="AE30" s="91"/>
      <c r="AF30" s="25"/>
      <c r="AG30" s="94">
        <v>0.41199999999999998</v>
      </c>
      <c r="AH30" s="95">
        <v>0.28599999999999998</v>
      </c>
      <c r="AI30" s="95">
        <v>0.8</v>
      </c>
      <c r="AJ30" s="96">
        <v>0.5</v>
      </c>
      <c r="AK30" s="169"/>
      <c r="AL30" s="18"/>
      <c r="AM30" s="15"/>
      <c r="AN30" s="15"/>
      <c r="AO30" s="15"/>
      <c r="AP30" s="15"/>
      <c r="AQ30" s="16"/>
      <c r="AR30" s="40"/>
    </row>
    <row r="31" spans="1:44" ht="15" customHeight="1" x14ac:dyDescent="0.25">
      <c r="A31" s="2"/>
      <c r="B31" s="27" t="s">
        <v>2</v>
      </c>
      <c r="C31" s="30"/>
      <c r="D31" s="35">
        <v>2025</v>
      </c>
      <c r="E31" s="36"/>
      <c r="F31" s="36"/>
      <c r="G31" s="36"/>
      <c r="H31" s="36"/>
      <c r="I31" s="36"/>
      <c r="J31" s="36"/>
      <c r="K31" s="36"/>
      <c r="L31" s="36"/>
      <c r="M31" s="36"/>
      <c r="N31" s="37"/>
      <c r="O31" s="36"/>
      <c r="P31" s="25"/>
      <c r="Q31" s="25"/>
      <c r="R31" s="25"/>
      <c r="S31" s="25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25"/>
      <c r="AG31" s="36"/>
      <c r="AH31" s="36"/>
      <c r="AI31" s="36"/>
      <c r="AJ31" s="36"/>
      <c r="AK31" s="25"/>
      <c r="AL31" s="36"/>
      <c r="AM31" s="36"/>
      <c r="AN31" s="36"/>
      <c r="AO31" s="36"/>
      <c r="AP31" s="36"/>
      <c r="AQ31" s="36"/>
      <c r="AR31" s="40"/>
    </row>
    <row r="32" spans="1:44" s="4" customFormat="1" ht="6" customHeight="1" x14ac:dyDescent="0.25">
      <c r="A32" s="2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  <c r="O32" s="31"/>
      <c r="P32" s="31"/>
      <c r="Q32" s="31"/>
      <c r="R32" s="31"/>
      <c r="S32" s="31"/>
      <c r="T32" s="31"/>
      <c r="U32" s="36"/>
      <c r="V32" s="39"/>
      <c r="W32" s="36"/>
      <c r="X32" s="36"/>
      <c r="Y32" s="36"/>
      <c r="Z32" s="36"/>
      <c r="AA32" s="36"/>
      <c r="AB32" s="36"/>
      <c r="AC32" s="36"/>
      <c r="AD32" s="36"/>
      <c r="AE32" s="36"/>
      <c r="AF32" s="25"/>
      <c r="AG32" s="36"/>
      <c r="AH32" s="36"/>
      <c r="AI32" s="36"/>
      <c r="AJ32" s="36"/>
      <c r="AK32" s="25"/>
      <c r="AL32" s="36"/>
      <c r="AM32" s="36"/>
      <c r="AN32" s="36"/>
      <c r="AO32" s="36"/>
      <c r="AP32" s="36"/>
      <c r="AQ32" s="36"/>
      <c r="AR32" s="40"/>
    </row>
    <row r="33" spans="1:54" ht="15" customHeight="1" x14ac:dyDescent="0.25">
      <c r="A33" s="2"/>
      <c r="B33" s="23" t="s">
        <v>24</v>
      </c>
      <c r="C33" s="41"/>
      <c r="D33" s="41"/>
      <c r="E33" s="19" t="s">
        <v>3</v>
      </c>
      <c r="F33" s="19" t="s">
        <v>8</v>
      </c>
      <c r="G33" s="16" t="s">
        <v>5</v>
      </c>
      <c r="H33" s="19" t="s">
        <v>6</v>
      </c>
      <c r="I33" s="19" t="s">
        <v>16</v>
      </c>
      <c r="J33" s="36"/>
      <c r="K33" s="19" t="s">
        <v>26</v>
      </c>
      <c r="L33" s="19" t="s">
        <v>27</v>
      </c>
      <c r="M33" s="19" t="s">
        <v>28</v>
      </c>
      <c r="N33" s="19" t="s">
        <v>21</v>
      </c>
      <c r="O33" s="25"/>
      <c r="P33" s="42" t="s">
        <v>29</v>
      </c>
      <c r="Q33" s="13"/>
      <c r="R33" s="13"/>
      <c r="S33" s="13"/>
      <c r="T33" s="43"/>
      <c r="U33" s="43"/>
      <c r="V33" s="43"/>
      <c r="W33" s="43"/>
      <c r="X33" s="43"/>
      <c r="Y33" s="13"/>
      <c r="Z33" s="13"/>
      <c r="AA33" s="13"/>
      <c r="AB33" s="43"/>
      <c r="AC33" s="43"/>
      <c r="AD33" s="13"/>
      <c r="AE33" s="44"/>
      <c r="AF33" s="25"/>
      <c r="AG33" s="42" t="s">
        <v>178</v>
      </c>
      <c r="AH33" s="13"/>
      <c r="AI33" s="43"/>
      <c r="AJ33" s="44"/>
      <c r="AK33" s="25"/>
      <c r="AL33" s="11" t="s">
        <v>179</v>
      </c>
      <c r="AM33" s="13"/>
      <c r="AN33" s="13"/>
      <c r="AO33" s="13"/>
      <c r="AP33" s="13"/>
      <c r="AQ33" s="44"/>
      <c r="AR33" s="40"/>
    </row>
    <row r="34" spans="1:54" ht="15" customHeight="1" x14ac:dyDescent="0.25">
      <c r="A34" s="2"/>
      <c r="B34" s="42" t="s">
        <v>12</v>
      </c>
      <c r="C34" s="13"/>
      <c r="D34" s="44"/>
      <c r="E34" s="26">
        <v>520</v>
      </c>
      <c r="F34" s="26">
        <v>41</v>
      </c>
      <c r="G34" s="26">
        <v>657</v>
      </c>
      <c r="H34" s="26">
        <v>283</v>
      </c>
      <c r="I34" s="26">
        <v>2200</v>
      </c>
      <c r="J34" s="36"/>
      <c r="K34" s="45">
        <v>1.3423076923076922</v>
      </c>
      <c r="L34" s="45">
        <v>0.54423076923076918</v>
      </c>
      <c r="M34" s="45">
        <v>4.2307692307692308</v>
      </c>
      <c r="N34" s="33">
        <v>0.58187799443314303</v>
      </c>
      <c r="O34" s="25">
        <v>3443</v>
      </c>
      <c r="P34" s="243" t="s">
        <v>9</v>
      </c>
      <c r="Q34" s="287"/>
      <c r="R34" s="244" t="s">
        <v>166</v>
      </c>
      <c r="S34" s="244"/>
      <c r="T34" s="244"/>
      <c r="U34" s="244"/>
      <c r="V34" s="244"/>
      <c r="W34" s="244"/>
      <c r="X34" s="244"/>
      <c r="Y34" s="288"/>
      <c r="Z34" s="289" t="s">
        <v>169</v>
      </c>
      <c r="AA34" s="244"/>
      <c r="AB34" s="244"/>
      <c r="AC34" s="290" t="s">
        <v>170</v>
      </c>
      <c r="AD34" s="291"/>
      <c r="AE34" s="245"/>
      <c r="AF34" s="25"/>
      <c r="AG34" s="292" t="s">
        <v>242</v>
      </c>
      <c r="AH34" s="275" t="s">
        <v>243</v>
      </c>
      <c r="AI34" s="244" t="s">
        <v>244</v>
      </c>
      <c r="AJ34" s="245"/>
      <c r="AK34" s="25"/>
      <c r="AL34" s="243" t="s">
        <v>180</v>
      </c>
      <c r="AM34" s="289">
        <v>2003</v>
      </c>
      <c r="AN34" s="244"/>
      <c r="AO34" s="244"/>
      <c r="AP34" s="244"/>
      <c r="AQ34" s="245"/>
      <c r="AR34" s="40"/>
    </row>
    <row r="35" spans="1:54" ht="15" customHeight="1" x14ac:dyDescent="0.25">
      <c r="A35" s="2"/>
      <c r="B35" s="46" t="s">
        <v>14</v>
      </c>
      <c r="C35" s="47"/>
      <c r="D35" s="48"/>
      <c r="E35" s="26">
        <v>136</v>
      </c>
      <c r="F35" s="26">
        <v>9</v>
      </c>
      <c r="G35" s="26">
        <v>161</v>
      </c>
      <c r="H35" s="26">
        <v>59</v>
      </c>
      <c r="I35" s="26">
        <v>558</v>
      </c>
      <c r="J35" s="36"/>
      <c r="K35" s="45">
        <v>1.25</v>
      </c>
      <c r="L35" s="45">
        <v>0.43382352941176472</v>
      </c>
      <c r="M35" s="45">
        <v>4.1029411764705879</v>
      </c>
      <c r="N35" s="33">
        <v>0.54759568204121689</v>
      </c>
      <c r="O35" s="25">
        <v>669</v>
      </c>
      <c r="P35" s="292" t="s">
        <v>53</v>
      </c>
      <c r="Q35" s="293"/>
      <c r="R35" s="269" t="s">
        <v>166</v>
      </c>
      <c r="S35" s="269"/>
      <c r="T35" s="269"/>
      <c r="U35" s="269"/>
      <c r="V35" s="269"/>
      <c r="W35" s="269"/>
      <c r="X35" s="269"/>
      <c r="Y35" s="275"/>
      <c r="Z35" s="294" t="s">
        <v>169</v>
      </c>
      <c r="AA35" s="269"/>
      <c r="AB35" s="269"/>
      <c r="AC35" s="282" t="s">
        <v>170</v>
      </c>
      <c r="AD35" s="268"/>
      <c r="AE35" s="274"/>
      <c r="AF35" s="25"/>
      <c r="AG35" s="292"/>
      <c r="AH35" s="275"/>
      <c r="AI35" s="269"/>
      <c r="AJ35" s="274"/>
      <c r="AK35" s="25"/>
      <c r="AL35" s="292" t="s">
        <v>181</v>
      </c>
      <c r="AM35" s="294">
        <v>2007</v>
      </c>
      <c r="AN35" s="269"/>
      <c r="AO35" s="269"/>
      <c r="AP35" s="269"/>
      <c r="AQ35" s="274"/>
      <c r="AR35" s="40"/>
    </row>
    <row r="36" spans="1:54" ht="15" customHeight="1" x14ac:dyDescent="0.25">
      <c r="A36" s="2"/>
      <c r="B36" s="49" t="s">
        <v>15</v>
      </c>
      <c r="C36" s="50"/>
      <c r="D36" s="51"/>
      <c r="E36" s="32">
        <v>11</v>
      </c>
      <c r="F36" s="32">
        <v>1</v>
      </c>
      <c r="G36" s="32">
        <v>8</v>
      </c>
      <c r="H36" s="32">
        <v>11</v>
      </c>
      <c r="I36" s="32">
        <v>60</v>
      </c>
      <c r="J36" s="36"/>
      <c r="K36" s="52">
        <v>0.81818181818181823</v>
      </c>
      <c r="L36" s="52">
        <v>1</v>
      </c>
      <c r="M36" s="52">
        <v>5.4545454545454541</v>
      </c>
      <c r="N36" s="53">
        <v>0.63200000000000001</v>
      </c>
      <c r="O36" s="25">
        <v>344</v>
      </c>
      <c r="P36" s="292" t="s">
        <v>54</v>
      </c>
      <c r="Q36" s="293"/>
      <c r="R36" s="269" t="s">
        <v>167</v>
      </c>
      <c r="S36" s="269"/>
      <c r="T36" s="269"/>
      <c r="U36" s="269"/>
      <c r="V36" s="269"/>
      <c r="W36" s="269"/>
      <c r="X36" s="269"/>
      <c r="Y36" s="275"/>
      <c r="Z36" s="294" t="s">
        <v>171</v>
      </c>
      <c r="AA36" s="269"/>
      <c r="AB36" s="269"/>
      <c r="AC36" s="282" t="s">
        <v>172</v>
      </c>
      <c r="AD36" s="268"/>
      <c r="AE36" s="274"/>
      <c r="AF36" s="25"/>
      <c r="AG36" s="272"/>
      <c r="AH36" s="275"/>
      <c r="AI36" s="269"/>
      <c r="AJ36" s="274"/>
      <c r="AK36" s="25"/>
      <c r="AL36" s="292" t="s">
        <v>182</v>
      </c>
      <c r="AM36" s="294">
        <v>2010</v>
      </c>
      <c r="AN36" s="269"/>
      <c r="AO36" s="269"/>
      <c r="AP36" s="269"/>
      <c r="AQ36" s="274"/>
      <c r="AR36" s="40"/>
    </row>
    <row r="37" spans="1:54" ht="15" customHeight="1" x14ac:dyDescent="0.25">
      <c r="A37" s="2"/>
      <c r="B37" s="54" t="s">
        <v>25</v>
      </c>
      <c r="C37" s="55"/>
      <c r="D37" s="56"/>
      <c r="E37" s="19">
        <v>667</v>
      </c>
      <c r="F37" s="19">
        <v>51</v>
      </c>
      <c r="G37" s="19">
        <v>826</v>
      </c>
      <c r="H37" s="19">
        <v>353</v>
      </c>
      <c r="I37" s="19">
        <v>2818</v>
      </c>
      <c r="J37" s="36"/>
      <c r="K37" s="57">
        <v>1.3148425787106446</v>
      </c>
      <c r="L37" s="57">
        <v>0.52923538230884559</v>
      </c>
      <c r="M37" s="57">
        <v>4.2248875562218888</v>
      </c>
      <c r="N37" s="34">
        <v>0.57571323381956818</v>
      </c>
      <c r="O37" s="25">
        <v>4268.2389114624239</v>
      </c>
      <c r="P37" s="277" t="s">
        <v>10</v>
      </c>
      <c r="Q37" s="295"/>
      <c r="R37" s="278" t="s">
        <v>168</v>
      </c>
      <c r="S37" s="278"/>
      <c r="T37" s="278"/>
      <c r="U37" s="278"/>
      <c r="V37" s="278"/>
      <c r="W37" s="278"/>
      <c r="X37" s="278"/>
      <c r="Y37" s="198"/>
      <c r="Z37" s="296" t="s">
        <v>173</v>
      </c>
      <c r="AA37" s="278"/>
      <c r="AB37" s="278"/>
      <c r="AC37" s="74" t="s">
        <v>174</v>
      </c>
      <c r="AD37" s="75"/>
      <c r="AE37" s="281"/>
      <c r="AF37" s="25"/>
      <c r="AG37" s="70"/>
      <c r="AH37" s="198"/>
      <c r="AI37" s="297"/>
      <c r="AJ37" s="281"/>
      <c r="AK37" s="25"/>
      <c r="AL37" s="277" t="s">
        <v>183</v>
      </c>
      <c r="AM37" s="296">
        <v>2014</v>
      </c>
      <c r="AN37" s="278"/>
      <c r="AO37" s="278"/>
      <c r="AP37" s="278"/>
      <c r="AQ37" s="281"/>
      <c r="AR37" s="40"/>
    </row>
    <row r="38" spans="1:54" ht="16.5" customHeight="1" x14ac:dyDescent="0.25">
      <c r="A38" s="2"/>
      <c r="B38" s="38"/>
      <c r="C38" s="38"/>
      <c r="D38" s="38"/>
      <c r="E38" s="38"/>
      <c r="F38" s="38"/>
      <c r="G38" s="38"/>
      <c r="H38" s="38"/>
      <c r="I38" s="38"/>
      <c r="J38" s="36"/>
      <c r="K38" s="38"/>
      <c r="L38" s="38"/>
      <c r="M38" s="38"/>
      <c r="N38" s="37"/>
      <c r="O38" s="25"/>
      <c r="P38" s="36"/>
      <c r="Q38" s="39"/>
      <c r="R38" s="36"/>
      <c r="S38" s="36"/>
      <c r="T38" s="25"/>
      <c r="U38" s="25"/>
      <c r="V38" s="39"/>
      <c r="W38" s="36"/>
      <c r="X38" s="36"/>
      <c r="Y38" s="25"/>
      <c r="Z38" s="25"/>
      <c r="AA38" s="25"/>
      <c r="AB38" s="25"/>
      <c r="AC38" s="25"/>
      <c r="AD38" s="25"/>
      <c r="AE38" s="25"/>
      <c r="AF38" s="25"/>
      <c r="AG38" s="25"/>
      <c r="AH38" s="58"/>
      <c r="AI38" s="36"/>
      <c r="AJ38" s="36"/>
      <c r="AK38" s="25"/>
      <c r="AL38" s="36"/>
      <c r="AM38" s="36"/>
      <c r="AN38" s="36"/>
      <c r="AO38" s="36"/>
      <c r="AP38" s="36"/>
      <c r="AQ38" s="36"/>
      <c r="AR38" s="40"/>
    </row>
    <row r="39" spans="1:54" ht="16.5" customHeight="1" x14ac:dyDescent="0.25">
      <c r="A39" s="2"/>
      <c r="B39" s="42" t="s">
        <v>241</v>
      </c>
      <c r="C39" s="13"/>
      <c r="D39" s="44"/>
      <c r="E39" s="36"/>
      <c r="F39" s="36" t="s">
        <v>60</v>
      </c>
      <c r="G39" s="36"/>
      <c r="H39" s="36" t="s">
        <v>163</v>
      </c>
      <c r="I39" s="36"/>
      <c r="J39" s="36"/>
      <c r="K39" s="36"/>
      <c r="L39" s="36"/>
      <c r="M39" s="36"/>
      <c r="N39" s="36"/>
      <c r="O39" s="36"/>
      <c r="P39" s="36" t="s">
        <v>164</v>
      </c>
      <c r="Q39" s="36"/>
      <c r="R39" s="36"/>
      <c r="S39" s="37"/>
      <c r="T39" s="25"/>
      <c r="U39" s="25"/>
      <c r="V39" s="1"/>
      <c r="W39" s="1"/>
      <c r="X39" s="36" t="s">
        <v>83</v>
      </c>
      <c r="Y39" s="36"/>
      <c r="Z39" s="25"/>
      <c r="AA39" s="36"/>
      <c r="AB39" s="39"/>
      <c r="AC39" s="36"/>
      <c r="AD39" s="36" t="s">
        <v>84</v>
      </c>
      <c r="AE39" s="25"/>
      <c r="AF39" s="25"/>
      <c r="AG39" s="58"/>
      <c r="AH39" s="36"/>
      <c r="AI39" s="36" t="s">
        <v>165</v>
      </c>
      <c r="AJ39" s="36"/>
      <c r="AK39" s="36"/>
      <c r="AL39" s="36"/>
      <c r="AM39" s="36"/>
      <c r="AN39" s="36"/>
      <c r="AO39" s="36"/>
      <c r="AP39" s="36"/>
      <c r="AQ39" s="36"/>
      <c r="AR39" s="40"/>
    </row>
    <row r="40" spans="1:54" ht="15" customHeight="1" x14ac:dyDescent="0.2">
      <c r="A40" s="2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9"/>
      <c r="O40" s="25"/>
      <c r="P40" s="25"/>
      <c r="Q40" s="25"/>
      <c r="R40" s="25"/>
      <c r="S40" s="25"/>
      <c r="T40" s="25"/>
      <c r="U40" s="36"/>
      <c r="V40" s="39"/>
      <c r="W40" s="36"/>
      <c r="X40" s="36"/>
      <c r="Y40" s="25"/>
      <c r="Z40" s="25"/>
      <c r="AA40" s="25"/>
      <c r="AB40" s="25"/>
      <c r="AC40" s="25"/>
      <c r="AD40" s="25"/>
      <c r="AE40" s="25"/>
      <c r="AF40" s="25"/>
      <c r="AG40" s="25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</row>
    <row r="41" spans="1:54" ht="15" customHeight="1" x14ac:dyDescent="0.2">
      <c r="A41" s="2"/>
      <c r="B41" s="264" t="s">
        <v>260</v>
      </c>
      <c r="C41" s="265"/>
      <c r="D41" s="265"/>
      <c r="E41" s="265"/>
      <c r="F41" s="265" t="s">
        <v>261</v>
      </c>
      <c r="G41" s="265" t="s">
        <v>3</v>
      </c>
      <c r="H41" s="265" t="s">
        <v>5</v>
      </c>
      <c r="I41" s="265" t="s">
        <v>6</v>
      </c>
      <c r="J41" s="265" t="s">
        <v>262</v>
      </c>
      <c r="K41" s="266" t="s">
        <v>16</v>
      </c>
      <c r="L41" s="36"/>
      <c r="M41" s="283" t="s">
        <v>320</v>
      </c>
      <c r="N41" s="63"/>
      <c r="O41" s="63"/>
      <c r="P41" s="265" t="s">
        <v>3</v>
      </c>
      <c r="Q41" s="265" t="s">
        <v>5</v>
      </c>
      <c r="R41" s="265" t="s">
        <v>6</v>
      </c>
      <c r="S41" s="265" t="s">
        <v>262</v>
      </c>
      <c r="T41" s="63"/>
      <c r="U41" s="266" t="s">
        <v>16</v>
      </c>
      <c r="V41" s="36"/>
      <c r="W41" s="283" t="s">
        <v>422</v>
      </c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298"/>
      <c r="AI41" s="267" t="s">
        <v>459</v>
      </c>
      <c r="AJ41" s="64"/>
      <c r="AK41" s="64"/>
      <c r="AL41" s="314" t="s">
        <v>3</v>
      </c>
      <c r="AM41" s="314" t="s">
        <v>5</v>
      </c>
      <c r="AN41" s="314" t="s">
        <v>6</v>
      </c>
      <c r="AO41" s="63"/>
      <c r="AP41" s="265" t="s">
        <v>460</v>
      </c>
      <c r="AQ41" s="155"/>
      <c r="AR41" s="25"/>
      <c r="AS41" s="25"/>
    </row>
    <row r="42" spans="1:54" ht="15" customHeight="1" x14ac:dyDescent="0.2">
      <c r="A42" s="2"/>
      <c r="B42" s="268">
        <v>1995</v>
      </c>
      <c r="C42" s="148" t="s">
        <v>79</v>
      </c>
      <c r="D42" s="269" t="s">
        <v>111</v>
      </c>
      <c r="E42" s="148"/>
      <c r="F42" s="148">
        <v>20</v>
      </c>
      <c r="G42" s="148">
        <v>29</v>
      </c>
      <c r="H42" s="270">
        <v>1.4482758620689655</v>
      </c>
      <c r="I42" s="270">
        <v>0.68965517241379315</v>
      </c>
      <c r="J42" s="270">
        <v>2.1379310344827585</v>
      </c>
      <c r="K42" s="271">
        <v>4.7586206896551726</v>
      </c>
      <c r="L42" s="39"/>
      <c r="M42" s="272" t="s">
        <v>268</v>
      </c>
      <c r="N42" s="148"/>
      <c r="O42" s="148">
        <v>21</v>
      </c>
      <c r="P42" s="148" t="s">
        <v>366</v>
      </c>
      <c r="Q42" s="148" t="s">
        <v>378</v>
      </c>
      <c r="R42" s="148" t="s">
        <v>402</v>
      </c>
      <c r="S42" s="148" t="s">
        <v>384</v>
      </c>
      <c r="T42" s="273"/>
      <c r="U42" s="282" t="s">
        <v>390</v>
      </c>
      <c r="V42" s="39"/>
      <c r="W42" s="272" t="s">
        <v>265</v>
      </c>
      <c r="X42" s="275"/>
      <c r="Y42" s="275"/>
      <c r="Z42" s="269"/>
      <c r="AA42" s="269"/>
      <c r="AB42" s="269"/>
      <c r="AC42" s="269"/>
      <c r="AD42" s="269"/>
      <c r="AE42" s="269"/>
      <c r="AF42" s="269"/>
      <c r="AG42" s="294"/>
      <c r="AH42" s="299"/>
      <c r="AI42" s="269" t="s">
        <v>463</v>
      </c>
      <c r="AJ42" s="269"/>
      <c r="AK42" s="269"/>
      <c r="AL42" s="294">
        <v>175</v>
      </c>
      <c r="AM42" s="294">
        <v>272</v>
      </c>
      <c r="AN42" s="294">
        <v>82</v>
      </c>
      <c r="AO42" s="269"/>
      <c r="AP42" s="315">
        <v>0.33653846153846156</v>
      </c>
      <c r="AQ42" s="274"/>
      <c r="AR42" s="25"/>
      <c r="AS42" s="25"/>
    </row>
    <row r="43" spans="1:54" ht="15" customHeight="1" x14ac:dyDescent="0.2">
      <c r="A43" s="2"/>
      <c r="B43" s="268">
        <v>1996</v>
      </c>
      <c r="C43" s="148" t="s">
        <v>79</v>
      </c>
      <c r="D43" s="269" t="s">
        <v>111</v>
      </c>
      <c r="E43" s="148"/>
      <c r="F43" s="148">
        <v>21</v>
      </c>
      <c r="G43" s="148">
        <v>29</v>
      </c>
      <c r="H43" s="270">
        <v>1.3448275862068966</v>
      </c>
      <c r="I43" s="270">
        <v>0.41379310344827586</v>
      </c>
      <c r="J43" s="270">
        <v>1.7586206896551724</v>
      </c>
      <c r="K43" s="271">
        <v>4.5862068965517242</v>
      </c>
      <c r="L43" s="39"/>
      <c r="M43" s="272" t="s">
        <v>271</v>
      </c>
      <c r="N43" s="148"/>
      <c r="O43" s="148"/>
      <c r="P43" s="148" t="s">
        <v>367</v>
      </c>
      <c r="Q43" s="148" t="s">
        <v>379</v>
      </c>
      <c r="R43" s="148" t="s">
        <v>403</v>
      </c>
      <c r="S43" s="148" t="s">
        <v>385</v>
      </c>
      <c r="T43" s="273"/>
      <c r="U43" s="282" t="s">
        <v>391</v>
      </c>
      <c r="V43" s="39"/>
      <c r="W43" s="284" t="s">
        <v>365</v>
      </c>
      <c r="X43" s="275"/>
      <c r="Y43" s="275" t="s">
        <v>429</v>
      </c>
      <c r="Z43" s="310"/>
      <c r="AA43" s="310"/>
      <c r="AB43" s="310"/>
      <c r="AC43" s="310"/>
      <c r="AD43" s="310"/>
      <c r="AE43" s="310"/>
      <c r="AF43" s="310"/>
      <c r="AG43" s="311" t="s">
        <v>430</v>
      </c>
      <c r="AH43" s="274"/>
      <c r="AI43" s="269" t="s">
        <v>461</v>
      </c>
      <c r="AJ43" s="269"/>
      <c r="AK43" s="269"/>
      <c r="AL43" s="294"/>
      <c r="AM43" s="316">
        <v>1.5542857142857143</v>
      </c>
      <c r="AN43" s="316">
        <v>0.46857142857142858</v>
      </c>
      <c r="AO43" s="269"/>
      <c r="AP43" s="269"/>
      <c r="AQ43" s="274"/>
      <c r="AR43" s="25"/>
      <c r="AS43" s="25"/>
    </row>
    <row r="44" spans="1:54" ht="15" customHeight="1" x14ac:dyDescent="0.2">
      <c r="A44" s="2"/>
      <c r="B44" s="268">
        <v>1997</v>
      </c>
      <c r="C44" s="148" t="s">
        <v>79</v>
      </c>
      <c r="D44" s="269" t="s">
        <v>111</v>
      </c>
      <c r="E44" s="148"/>
      <c r="F44" s="148">
        <v>22</v>
      </c>
      <c r="G44" s="148">
        <v>28</v>
      </c>
      <c r="H44" s="270">
        <v>1.5357142857142858</v>
      </c>
      <c r="I44" s="270">
        <v>0.6428571428571429</v>
      </c>
      <c r="J44" s="270">
        <v>2.1785714285714284</v>
      </c>
      <c r="K44" s="271">
        <v>4.1785714285714288</v>
      </c>
      <c r="L44" s="39"/>
      <c r="M44" s="272" t="s">
        <v>274</v>
      </c>
      <c r="N44" s="148"/>
      <c r="O44" s="148"/>
      <c r="P44" s="148" t="s">
        <v>368</v>
      </c>
      <c r="Q44" s="148" t="s">
        <v>380</v>
      </c>
      <c r="R44" s="148" t="s">
        <v>378</v>
      </c>
      <c r="S44" s="148" t="s">
        <v>386</v>
      </c>
      <c r="T44" s="273"/>
      <c r="U44" s="282" t="s">
        <v>392</v>
      </c>
      <c r="V44" s="39"/>
      <c r="W44" s="284" t="s">
        <v>266</v>
      </c>
      <c r="X44" s="275"/>
      <c r="Y44" s="312" t="s">
        <v>446</v>
      </c>
      <c r="Z44" s="310"/>
      <c r="AA44" s="310"/>
      <c r="AB44" s="310"/>
      <c r="AC44" s="310"/>
      <c r="AD44" s="310"/>
      <c r="AE44" s="310"/>
      <c r="AF44" s="310"/>
      <c r="AG44" s="310" t="s">
        <v>431</v>
      </c>
      <c r="AH44" s="274"/>
      <c r="AI44" s="269"/>
      <c r="AJ44" s="269"/>
      <c r="AK44" s="269"/>
      <c r="AL44" s="294"/>
      <c r="AM44" s="294"/>
      <c r="AN44" s="294"/>
      <c r="AO44" s="269"/>
      <c r="AP44" s="269"/>
      <c r="AQ44" s="274"/>
      <c r="AR44" s="25"/>
      <c r="AS44" s="25"/>
    </row>
    <row r="45" spans="1:54" ht="15" customHeight="1" x14ac:dyDescent="0.2">
      <c r="A45" s="2"/>
      <c r="B45" s="268">
        <v>1998</v>
      </c>
      <c r="C45" s="148" t="s">
        <v>75</v>
      </c>
      <c r="D45" s="269" t="s">
        <v>120</v>
      </c>
      <c r="E45" s="148"/>
      <c r="F45" s="148">
        <v>23</v>
      </c>
      <c r="G45" s="148">
        <v>28</v>
      </c>
      <c r="H45" s="270">
        <v>1.75</v>
      </c>
      <c r="I45" s="270">
        <v>0.6785714285714286</v>
      </c>
      <c r="J45" s="270">
        <v>2.4285714285714284</v>
      </c>
      <c r="K45" s="271">
        <v>4.25</v>
      </c>
      <c r="L45" s="39"/>
      <c r="M45" s="272" t="s">
        <v>278</v>
      </c>
      <c r="N45" s="148"/>
      <c r="O45" s="148"/>
      <c r="P45" s="148" t="s">
        <v>369</v>
      </c>
      <c r="Q45" s="148" t="s">
        <v>381</v>
      </c>
      <c r="R45" s="148" t="s">
        <v>404</v>
      </c>
      <c r="S45" s="148" t="s">
        <v>387</v>
      </c>
      <c r="T45" s="273"/>
      <c r="U45" s="282" t="s">
        <v>393</v>
      </c>
      <c r="V45" s="39"/>
      <c r="W45" s="284" t="s">
        <v>267</v>
      </c>
      <c r="X45" s="275"/>
      <c r="Y45" s="310" t="s">
        <v>444</v>
      </c>
      <c r="Z45" s="310"/>
      <c r="AA45" s="310"/>
      <c r="AB45" s="310"/>
      <c r="AC45" s="310"/>
      <c r="AD45" s="310"/>
      <c r="AE45" s="310"/>
      <c r="AF45" s="310"/>
      <c r="AG45" s="310" t="s">
        <v>432</v>
      </c>
      <c r="AH45" s="274"/>
      <c r="AI45" s="292" t="s">
        <v>469</v>
      </c>
      <c r="AJ45" s="269"/>
      <c r="AK45" s="269"/>
      <c r="AL45" s="294">
        <v>149</v>
      </c>
      <c r="AM45" s="294">
        <v>172</v>
      </c>
      <c r="AN45" s="294">
        <v>90</v>
      </c>
      <c r="AO45" s="269"/>
      <c r="AP45" s="315">
        <v>0.28653846153846152</v>
      </c>
      <c r="AQ45" s="274"/>
      <c r="AR45" s="25"/>
      <c r="AS45" s="25"/>
    </row>
    <row r="46" spans="1:54" ht="15" customHeight="1" x14ac:dyDescent="0.2">
      <c r="A46" s="2"/>
      <c r="B46" s="268">
        <v>1999</v>
      </c>
      <c r="C46" s="148" t="s">
        <v>78</v>
      </c>
      <c r="D46" s="269" t="s">
        <v>120</v>
      </c>
      <c r="E46" s="148"/>
      <c r="F46" s="148">
        <v>24</v>
      </c>
      <c r="G46" s="148">
        <v>17</v>
      </c>
      <c r="H46" s="270">
        <v>1.7058823529411764</v>
      </c>
      <c r="I46" s="270">
        <v>0.41176470588235292</v>
      </c>
      <c r="J46" s="270">
        <v>2.1176470588235294</v>
      </c>
      <c r="K46" s="271">
        <v>4.7647058823529411</v>
      </c>
      <c r="L46" s="39"/>
      <c r="M46" s="272" t="s">
        <v>280</v>
      </c>
      <c r="N46" s="148"/>
      <c r="O46" s="148"/>
      <c r="P46" s="148" t="s">
        <v>370</v>
      </c>
      <c r="Q46" s="148" t="s">
        <v>382</v>
      </c>
      <c r="R46" s="148" t="s">
        <v>405</v>
      </c>
      <c r="S46" s="148" t="s">
        <v>388</v>
      </c>
      <c r="T46" s="273"/>
      <c r="U46" s="282" t="s">
        <v>394</v>
      </c>
      <c r="V46" s="39"/>
      <c r="W46" s="284" t="s">
        <v>270</v>
      </c>
      <c r="X46" s="275"/>
      <c r="Y46" s="311" t="s">
        <v>445</v>
      </c>
      <c r="Z46" s="310"/>
      <c r="AA46" s="310"/>
      <c r="AB46" s="310"/>
      <c r="AC46" s="310"/>
      <c r="AD46" s="310"/>
      <c r="AE46" s="310"/>
      <c r="AF46" s="310"/>
      <c r="AG46" s="310" t="s">
        <v>433</v>
      </c>
      <c r="AH46" s="274"/>
      <c r="AI46" s="269" t="s">
        <v>461</v>
      </c>
      <c r="AJ46" s="269"/>
      <c r="AK46" s="269"/>
      <c r="AL46" s="294"/>
      <c r="AM46" s="316">
        <v>1.1543624161073827</v>
      </c>
      <c r="AN46" s="316">
        <v>0.60402684563758391</v>
      </c>
      <c r="AO46" s="269"/>
      <c r="AP46" s="269"/>
      <c r="AQ46" s="274"/>
      <c r="AR46" s="25"/>
      <c r="AS46" s="25"/>
    </row>
    <row r="47" spans="1:54" ht="15" customHeight="1" x14ac:dyDescent="0.2">
      <c r="A47" s="2"/>
      <c r="B47" s="268">
        <v>2000</v>
      </c>
      <c r="C47" s="148" t="s">
        <v>79</v>
      </c>
      <c r="D47" s="269" t="s">
        <v>120</v>
      </c>
      <c r="E47" s="148"/>
      <c r="F47" s="148">
        <v>25</v>
      </c>
      <c r="G47" s="148">
        <v>28</v>
      </c>
      <c r="H47" s="307">
        <v>2.5714285714285716</v>
      </c>
      <c r="I47" s="270">
        <v>0.4642857142857143</v>
      </c>
      <c r="J47" s="307">
        <v>3.0357142857142856</v>
      </c>
      <c r="K47" s="271">
        <v>5.4642857142857144</v>
      </c>
      <c r="L47" s="39"/>
      <c r="M47" s="272" t="s">
        <v>285</v>
      </c>
      <c r="N47" s="148"/>
      <c r="O47" s="148"/>
      <c r="P47" s="148" t="s">
        <v>371</v>
      </c>
      <c r="Q47" s="148" t="s">
        <v>383</v>
      </c>
      <c r="R47" s="148" t="s">
        <v>406</v>
      </c>
      <c r="S47" s="148" t="s">
        <v>375</v>
      </c>
      <c r="T47" s="273"/>
      <c r="U47" s="282" t="s">
        <v>395</v>
      </c>
      <c r="V47" s="39"/>
      <c r="W47" s="284"/>
      <c r="X47" s="275"/>
      <c r="Y47" s="275"/>
      <c r="Z47" s="269"/>
      <c r="AA47" s="269"/>
      <c r="AB47" s="269"/>
      <c r="AC47" s="275"/>
      <c r="AD47" s="269"/>
      <c r="AE47" s="269"/>
      <c r="AF47" s="269"/>
      <c r="AG47" s="269"/>
      <c r="AH47" s="271"/>
      <c r="AI47" s="269"/>
      <c r="AJ47" s="269"/>
      <c r="AK47" s="269"/>
      <c r="AL47" s="294"/>
      <c r="AM47" s="294"/>
      <c r="AN47" s="294"/>
      <c r="AO47" s="269"/>
      <c r="AP47" s="269"/>
      <c r="AQ47" s="274"/>
      <c r="AR47" s="25"/>
      <c r="AS47" s="25"/>
    </row>
    <row r="48" spans="1:54" ht="15" customHeight="1" x14ac:dyDescent="0.2">
      <c r="A48" s="2"/>
      <c r="B48" s="268">
        <v>2001</v>
      </c>
      <c r="C48" s="148" t="s">
        <v>78</v>
      </c>
      <c r="D48" s="269" t="s">
        <v>120</v>
      </c>
      <c r="E48" s="148"/>
      <c r="F48" s="148">
        <v>26</v>
      </c>
      <c r="G48" s="148">
        <v>28</v>
      </c>
      <c r="H48" s="270">
        <v>1.8214285714285714</v>
      </c>
      <c r="I48" s="270">
        <v>0.8571428571428571</v>
      </c>
      <c r="J48" s="270">
        <v>2.6785714285714284</v>
      </c>
      <c r="K48" s="271">
        <v>4.8214285714285712</v>
      </c>
      <c r="L48" s="39"/>
      <c r="M48" s="272" t="s">
        <v>289</v>
      </c>
      <c r="N48" s="148"/>
      <c r="O48" s="148"/>
      <c r="P48" s="148" t="s">
        <v>372</v>
      </c>
      <c r="Q48" s="148" t="s">
        <v>227</v>
      </c>
      <c r="R48" s="148" t="s">
        <v>407</v>
      </c>
      <c r="S48" s="148" t="s">
        <v>348</v>
      </c>
      <c r="T48" s="273"/>
      <c r="U48" s="282" t="s">
        <v>396</v>
      </c>
      <c r="V48" s="39"/>
      <c r="W48" s="272" t="s">
        <v>424</v>
      </c>
      <c r="X48" s="275"/>
      <c r="Y48" s="275"/>
      <c r="Z48" s="269"/>
      <c r="AA48" s="269"/>
      <c r="AB48" s="269"/>
      <c r="AC48" s="275"/>
      <c r="AD48" s="269"/>
      <c r="AE48" s="269"/>
      <c r="AF48" s="269"/>
      <c r="AG48" s="269"/>
      <c r="AH48" s="274"/>
      <c r="AI48" s="292" t="s">
        <v>470</v>
      </c>
      <c r="AJ48" s="269"/>
      <c r="AK48" s="269"/>
      <c r="AL48" s="294">
        <v>86</v>
      </c>
      <c r="AM48" s="294">
        <v>124</v>
      </c>
      <c r="AN48" s="294">
        <v>50</v>
      </c>
      <c r="AO48" s="269"/>
      <c r="AP48" s="315">
        <v>0.16538461538461538</v>
      </c>
      <c r="AQ48" s="274"/>
      <c r="AR48" s="25"/>
      <c r="AS48" s="25"/>
    </row>
    <row r="49" spans="1:45" ht="15" customHeight="1" x14ac:dyDescent="0.2">
      <c r="A49" s="2"/>
      <c r="B49" s="268">
        <v>2002</v>
      </c>
      <c r="C49" s="148"/>
      <c r="D49" s="269"/>
      <c r="E49" s="148"/>
      <c r="F49" s="148">
        <v>27</v>
      </c>
      <c r="G49" s="148"/>
      <c r="H49" s="270"/>
      <c r="I49" s="270"/>
      <c r="J49" s="270"/>
      <c r="K49" s="271"/>
      <c r="L49" s="39"/>
      <c r="M49" s="272" t="s">
        <v>291</v>
      </c>
      <c r="N49" s="148"/>
      <c r="O49" s="148"/>
      <c r="P49" s="148" t="s">
        <v>373</v>
      </c>
      <c r="Q49" s="148" t="s">
        <v>228</v>
      </c>
      <c r="R49" s="148" t="s">
        <v>408</v>
      </c>
      <c r="S49" s="148" t="s">
        <v>283</v>
      </c>
      <c r="T49" s="273"/>
      <c r="U49" s="282" t="s">
        <v>397</v>
      </c>
      <c r="V49" s="39"/>
      <c r="W49" s="284" t="s">
        <v>425</v>
      </c>
      <c r="X49" s="275"/>
      <c r="Y49" s="310" t="s">
        <v>447</v>
      </c>
      <c r="Z49" s="310"/>
      <c r="AA49" s="310"/>
      <c r="AB49" s="310"/>
      <c r="AC49" s="310"/>
      <c r="AD49" s="310"/>
      <c r="AE49" s="310"/>
      <c r="AF49" s="310"/>
      <c r="AG49" s="311" t="s">
        <v>434</v>
      </c>
      <c r="AH49" s="271">
        <v>7.6045627376425853E-2</v>
      </c>
      <c r="AI49" s="269" t="s">
        <v>461</v>
      </c>
      <c r="AJ49" s="269"/>
      <c r="AK49" s="269"/>
      <c r="AL49" s="294"/>
      <c r="AM49" s="316">
        <v>1.441860465116279</v>
      </c>
      <c r="AN49" s="316">
        <v>0.58139534883720934</v>
      </c>
      <c r="AO49" s="269"/>
      <c r="AP49" s="269"/>
      <c r="AQ49" s="274"/>
      <c r="AR49" s="25"/>
      <c r="AS49" s="25"/>
    </row>
    <row r="50" spans="1:45" ht="15" customHeight="1" x14ac:dyDescent="0.2">
      <c r="A50" s="2"/>
      <c r="B50" s="268">
        <v>2003</v>
      </c>
      <c r="C50" s="148" t="s">
        <v>77</v>
      </c>
      <c r="D50" s="269" t="s">
        <v>120</v>
      </c>
      <c r="E50" s="148"/>
      <c r="F50" s="148">
        <v>28</v>
      </c>
      <c r="G50" s="148">
        <v>26</v>
      </c>
      <c r="H50" s="270">
        <v>1.0769230769230769</v>
      </c>
      <c r="I50" s="270">
        <v>0.15384615384615385</v>
      </c>
      <c r="J50" s="270">
        <v>1.2307692307692308</v>
      </c>
      <c r="K50" s="271">
        <v>2.6153846153846154</v>
      </c>
      <c r="L50" s="39"/>
      <c r="M50" s="272" t="s">
        <v>293</v>
      </c>
      <c r="N50" s="148"/>
      <c r="O50" s="148"/>
      <c r="P50" s="148" t="s">
        <v>374</v>
      </c>
      <c r="Q50" s="148" t="s">
        <v>218</v>
      </c>
      <c r="R50" s="148" t="s">
        <v>409</v>
      </c>
      <c r="S50" s="148" t="s">
        <v>330</v>
      </c>
      <c r="T50" s="273"/>
      <c r="U50" s="282" t="s">
        <v>398</v>
      </c>
      <c r="V50" s="39"/>
      <c r="W50" s="284" t="s">
        <v>426</v>
      </c>
      <c r="X50" s="275"/>
      <c r="Y50" s="310" t="s">
        <v>448</v>
      </c>
      <c r="Z50" s="310"/>
      <c r="AA50" s="310"/>
      <c r="AB50" s="310"/>
      <c r="AC50" s="310"/>
      <c r="AD50" s="310"/>
      <c r="AE50" s="310"/>
      <c r="AF50" s="310"/>
      <c r="AG50" s="311" t="s">
        <v>435</v>
      </c>
      <c r="AH50" s="271">
        <v>8.2191780821917804E-2</v>
      </c>
      <c r="AI50" s="269"/>
      <c r="AJ50" s="269"/>
      <c r="AK50" s="269"/>
      <c r="AL50" s="269"/>
      <c r="AM50" s="269"/>
      <c r="AN50" s="269"/>
      <c r="AO50" s="269"/>
      <c r="AP50" s="269"/>
      <c r="AQ50" s="274"/>
      <c r="AR50" s="25"/>
      <c r="AS50" s="25"/>
    </row>
    <row r="51" spans="1:45" ht="15" customHeight="1" x14ac:dyDescent="0.2">
      <c r="A51" s="2"/>
      <c r="B51" s="268">
        <v>2004</v>
      </c>
      <c r="C51" s="148" t="s">
        <v>74</v>
      </c>
      <c r="D51" s="269" t="s">
        <v>128</v>
      </c>
      <c r="E51" s="148"/>
      <c r="F51" s="148">
        <v>29</v>
      </c>
      <c r="G51" s="148">
        <v>23</v>
      </c>
      <c r="H51" s="270">
        <v>0.82608695652173914</v>
      </c>
      <c r="I51" s="270">
        <v>0.30434782608695654</v>
      </c>
      <c r="J51" s="270">
        <v>1.1304347826086956</v>
      </c>
      <c r="K51" s="271">
        <v>3.0869565217391304</v>
      </c>
      <c r="L51" s="39"/>
      <c r="M51" s="272" t="s">
        <v>295</v>
      </c>
      <c r="N51" s="148"/>
      <c r="O51" s="148"/>
      <c r="P51" s="148" t="s">
        <v>345</v>
      </c>
      <c r="Q51" s="148" t="s">
        <v>218</v>
      </c>
      <c r="R51" s="148" t="s">
        <v>410</v>
      </c>
      <c r="S51" s="148" t="s">
        <v>389</v>
      </c>
      <c r="T51" s="273"/>
      <c r="U51" s="282" t="s">
        <v>376</v>
      </c>
      <c r="V51" s="39"/>
      <c r="W51" s="284" t="s">
        <v>427</v>
      </c>
      <c r="X51" s="275"/>
      <c r="Y51" s="310" t="s">
        <v>449</v>
      </c>
      <c r="Z51" s="310"/>
      <c r="AA51" s="310"/>
      <c r="AB51" s="310"/>
      <c r="AC51" s="310"/>
      <c r="AD51" s="310"/>
      <c r="AE51" s="310"/>
      <c r="AF51" s="310"/>
      <c r="AG51" s="311" t="s">
        <v>436</v>
      </c>
      <c r="AH51" s="271">
        <v>7.9840319361277445E-2</v>
      </c>
      <c r="AI51" s="292" t="s">
        <v>462</v>
      </c>
      <c r="AJ51" s="269"/>
      <c r="AK51" s="269"/>
      <c r="AL51" s="294">
        <v>58</v>
      </c>
      <c r="AM51" s="294">
        <v>72</v>
      </c>
      <c r="AN51" s="294">
        <v>33</v>
      </c>
      <c r="AO51" s="269"/>
      <c r="AP51" s="315">
        <v>0.11153846153846154</v>
      </c>
      <c r="AQ51" s="274"/>
      <c r="AR51" s="25"/>
      <c r="AS51" s="25"/>
    </row>
    <row r="52" spans="1:45" ht="15" customHeight="1" x14ac:dyDescent="0.2">
      <c r="A52" s="2"/>
      <c r="B52" s="268">
        <v>2005</v>
      </c>
      <c r="C52" s="148" t="s">
        <v>76</v>
      </c>
      <c r="D52" s="269" t="s">
        <v>128</v>
      </c>
      <c r="E52" s="148"/>
      <c r="F52" s="148">
        <v>30</v>
      </c>
      <c r="G52" s="148">
        <v>25</v>
      </c>
      <c r="H52" s="270">
        <v>1.24</v>
      </c>
      <c r="I52" s="307">
        <v>0.88</v>
      </c>
      <c r="J52" s="270">
        <v>2.12</v>
      </c>
      <c r="K52" s="271">
        <v>4.24</v>
      </c>
      <c r="L52" s="39"/>
      <c r="M52" s="272" t="s">
        <v>297</v>
      </c>
      <c r="N52" s="148"/>
      <c r="O52" s="148"/>
      <c r="P52" s="148" t="s">
        <v>375</v>
      </c>
      <c r="Q52" s="148" t="s">
        <v>245</v>
      </c>
      <c r="R52" s="148" t="s">
        <v>411</v>
      </c>
      <c r="S52" s="148" t="s">
        <v>327</v>
      </c>
      <c r="T52" s="273"/>
      <c r="U52" s="282" t="s">
        <v>399</v>
      </c>
      <c r="V52" s="39"/>
      <c r="W52" s="284"/>
      <c r="X52" s="275"/>
      <c r="Y52" s="275"/>
      <c r="Z52" s="269"/>
      <c r="AA52" s="269"/>
      <c r="AB52" s="269"/>
      <c r="AC52" s="275"/>
      <c r="AD52" s="269"/>
      <c r="AE52" s="269"/>
      <c r="AF52" s="269"/>
      <c r="AG52" s="275"/>
      <c r="AH52" s="282"/>
      <c r="AI52" s="269" t="s">
        <v>461</v>
      </c>
      <c r="AJ52" s="269"/>
      <c r="AK52" s="269"/>
      <c r="AL52" s="294"/>
      <c r="AM52" s="316">
        <v>1.2413793103448276</v>
      </c>
      <c r="AN52" s="316">
        <v>0.56896551724137934</v>
      </c>
      <c r="AO52" s="269"/>
      <c r="AP52" s="269"/>
      <c r="AQ52" s="274"/>
      <c r="AR52" s="25"/>
      <c r="AS52" s="25"/>
    </row>
    <row r="53" spans="1:45" ht="15" customHeight="1" x14ac:dyDescent="0.2">
      <c r="A53" s="2"/>
      <c r="B53" s="268">
        <v>2006</v>
      </c>
      <c r="C53" s="148" t="s">
        <v>74</v>
      </c>
      <c r="D53" s="269" t="s">
        <v>128</v>
      </c>
      <c r="E53" s="148"/>
      <c r="F53" s="148">
        <v>31</v>
      </c>
      <c r="G53" s="148">
        <v>24</v>
      </c>
      <c r="H53" s="270">
        <v>1.5</v>
      </c>
      <c r="I53" s="270">
        <v>0.5</v>
      </c>
      <c r="J53" s="270">
        <v>2</v>
      </c>
      <c r="K53" s="271">
        <v>3.625</v>
      </c>
      <c r="L53" s="39"/>
      <c r="M53" s="272" t="s">
        <v>299</v>
      </c>
      <c r="N53" s="148"/>
      <c r="O53" s="148"/>
      <c r="P53" s="148" t="s">
        <v>376</v>
      </c>
      <c r="Q53" s="148" t="s">
        <v>222</v>
      </c>
      <c r="R53" s="148" t="s">
        <v>412</v>
      </c>
      <c r="S53" s="148" t="s">
        <v>331</v>
      </c>
      <c r="T53" s="273"/>
      <c r="U53" s="282" t="s">
        <v>400</v>
      </c>
      <c r="V53" s="39"/>
      <c r="W53" s="284" t="s">
        <v>284</v>
      </c>
      <c r="X53" s="275"/>
      <c r="Y53" s="275"/>
      <c r="Z53" s="269"/>
      <c r="AA53" s="269"/>
      <c r="AB53" s="269"/>
      <c r="AC53" s="275"/>
      <c r="AD53" s="269"/>
      <c r="AE53" s="269"/>
      <c r="AF53" s="269"/>
      <c r="AG53" s="275"/>
      <c r="AH53" s="282"/>
      <c r="AI53" s="269"/>
      <c r="AJ53" s="269"/>
      <c r="AK53" s="269"/>
      <c r="AL53" s="269"/>
      <c r="AM53" s="269"/>
      <c r="AN53" s="269"/>
      <c r="AO53" s="269"/>
      <c r="AP53" s="269"/>
      <c r="AQ53" s="274"/>
      <c r="AR53" s="25"/>
      <c r="AS53" s="25"/>
    </row>
    <row r="54" spans="1:45" ht="15" customHeight="1" x14ac:dyDescent="0.2">
      <c r="A54" s="2"/>
      <c r="B54" s="268">
        <v>2007</v>
      </c>
      <c r="C54" s="148" t="s">
        <v>59</v>
      </c>
      <c r="D54" s="269" t="s">
        <v>128</v>
      </c>
      <c r="E54" s="148"/>
      <c r="F54" s="148">
        <v>32</v>
      </c>
      <c r="G54" s="148">
        <v>26</v>
      </c>
      <c r="H54" s="270">
        <v>1.7692307692307692</v>
      </c>
      <c r="I54" s="270">
        <v>0.5</v>
      </c>
      <c r="J54" s="270">
        <v>2.2692307692307692</v>
      </c>
      <c r="K54" s="271">
        <v>4.615384615384615</v>
      </c>
      <c r="L54" s="39"/>
      <c r="M54" s="272" t="s">
        <v>301</v>
      </c>
      <c r="N54" s="148"/>
      <c r="O54" s="148"/>
      <c r="P54" s="148" t="s">
        <v>283</v>
      </c>
      <c r="Q54" s="148" t="s">
        <v>219</v>
      </c>
      <c r="R54" s="148" t="s">
        <v>413</v>
      </c>
      <c r="S54" s="148" t="s">
        <v>225</v>
      </c>
      <c r="T54" s="273"/>
      <c r="U54" s="282" t="s">
        <v>401</v>
      </c>
      <c r="V54" s="39"/>
      <c r="W54" s="284" t="s">
        <v>365</v>
      </c>
      <c r="X54" s="275"/>
      <c r="Y54" s="310" t="s">
        <v>450</v>
      </c>
      <c r="Z54" s="313"/>
      <c r="AA54" s="313"/>
      <c r="AB54" s="313"/>
      <c r="AC54" s="313"/>
      <c r="AD54" s="313"/>
      <c r="AE54" s="313"/>
      <c r="AF54" s="313"/>
      <c r="AG54" s="310" t="s">
        <v>437</v>
      </c>
      <c r="AH54" s="271">
        <v>1.5384615384615385</v>
      </c>
      <c r="AI54" s="292" t="s">
        <v>471</v>
      </c>
      <c r="AJ54" s="269"/>
      <c r="AK54" s="269"/>
      <c r="AL54" s="294">
        <v>52</v>
      </c>
      <c r="AM54" s="294">
        <v>58</v>
      </c>
      <c r="AN54" s="294">
        <v>28</v>
      </c>
      <c r="AO54" s="269"/>
      <c r="AP54" s="315">
        <v>0.1</v>
      </c>
      <c r="AQ54" s="274"/>
      <c r="AR54" s="25"/>
      <c r="AS54" s="25"/>
    </row>
    <row r="55" spans="1:45" ht="15" customHeight="1" x14ac:dyDescent="0.2">
      <c r="A55" s="2"/>
      <c r="B55" s="268">
        <v>2008</v>
      </c>
      <c r="C55" s="148" t="s">
        <v>82</v>
      </c>
      <c r="D55" s="269" t="s">
        <v>120</v>
      </c>
      <c r="E55" s="148"/>
      <c r="F55" s="148">
        <v>33</v>
      </c>
      <c r="G55" s="148">
        <v>24</v>
      </c>
      <c r="H55" s="270">
        <v>0.83333333333333337</v>
      </c>
      <c r="I55" s="270">
        <v>0.16666666666666666</v>
      </c>
      <c r="J55" s="270">
        <v>1</v>
      </c>
      <c r="K55" s="271">
        <v>3.5416666666666665</v>
      </c>
      <c r="L55" s="39"/>
      <c r="M55" s="272" t="s">
        <v>303</v>
      </c>
      <c r="N55" s="148"/>
      <c r="O55" s="148"/>
      <c r="P55" s="148" t="s">
        <v>377</v>
      </c>
      <c r="Q55" s="148" t="s">
        <v>80</v>
      </c>
      <c r="R55" s="148" t="s">
        <v>414</v>
      </c>
      <c r="S55" s="148" t="s">
        <v>350</v>
      </c>
      <c r="T55" s="273"/>
      <c r="U55" s="282" t="s">
        <v>341</v>
      </c>
      <c r="V55" s="39"/>
      <c r="W55" s="284" t="s">
        <v>266</v>
      </c>
      <c r="X55" s="275"/>
      <c r="Y55" s="310" t="s">
        <v>451</v>
      </c>
      <c r="Z55" s="310"/>
      <c r="AA55" s="310"/>
      <c r="AB55" s="310"/>
      <c r="AC55" s="310"/>
      <c r="AD55" s="310"/>
      <c r="AE55" s="310"/>
      <c r="AF55" s="310"/>
      <c r="AG55" s="310" t="s">
        <v>351</v>
      </c>
      <c r="AH55" s="271">
        <v>1.7441860465116279</v>
      </c>
      <c r="AI55" s="269" t="s">
        <v>461</v>
      </c>
      <c r="AJ55" s="269"/>
      <c r="AK55" s="269"/>
      <c r="AL55" s="294"/>
      <c r="AM55" s="316">
        <v>1.1153846153846154</v>
      </c>
      <c r="AN55" s="316">
        <v>0.53846153846153844</v>
      </c>
      <c r="AO55" s="269"/>
      <c r="AP55" s="269"/>
      <c r="AQ55" s="274"/>
      <c r="AR55" s="25"/>
      <c r="AS55" s="25"/>
    </row>
    <row r="56" spans="1:45" ht="15" customHeight="1" x14ac:dyDescent="0.2">
      <c r="A56" s="2"/>
      <c r="B56" s="268">
        <v>2009</v>
      </c>
      <c r="C56" s="148" t="s">
        <v>78</v>
      </c>
      <c r="D56" s="269" t="s">
        <v>120</v>
      </c>
      <c r="E56" s="148"/>
      <c r="F56" s="148">
        <v>34</v>
      </c>
      <c r="G56" s="148">
        <v>24</v>
      </c>
      <c r="H56" s="270">
        <v>0.95833333333333337</v>
      </c>
      <c r="I56" s="270">
        <v>0.45833333333333331</v>
      </c>
      <c r="J56" s="270">
        <v>1.4166666666666667</v>
      </c>
      <c r="K56" s="271">
        <v>3.4583333333333335</v>
      </c>
      <c r="L56" s="39"/>
      <c r="M56" s="272" t="s">
        <v>305</v>
      </c>
      <c r="N56" s="148"/>
      <c r="O56" s="148"/>
      <c r="P56" s="148" t="s">
        <v>344</v>
      </c>
      <c r="Q56" s="148" t="s">
        <v>81</v>
      </c>
      <c r="R56" s="148" t="s">
        <v>415</v>
      </c>
      <c r="S56" s="148" t="s">
        <v>212</v>
      </c>
      <c r="T56" s="273"/>
      <c r="U56" s="282" t="s">
        <v>324</v>
      </c>
      <c r="V56" s="39"/>
      <c r="W56" s="284" t="s">
        <v>267</v>
      </c>
      <c r="X56" s="275"/>
      <c r="Y56" s="310" t="s">
        <v>452</v>
      </c>
      <c r="Z56" s="310"/>
      <c r="AA56" s="310"/>
      <c r="AB56" s="310"/>
      <c r="AC56" s="310"/>
      <c r="AD56" s="310"/>
      <c r="AE56" s="310"/>
      <c r="AF56" s="310"/>
      <c r="AG56" s="310" t="s">
        <v>353</v>
      </c>
      <c r="AH56" s="271">
        <v>1.5686274509803921</v>
      </c>
      <c r="AI56" s="269"/>
      <c r="AJ56" s="269"/>
      <c r="AK56" s="269"/>
      <c r="AL56" s="269"/>
      <c r="AM56" s="269"/>
      <c r="AN56" s="269"/>
      <c r="AO56" s="269"/>
      <c r="AP56" s="269"/>
      <c r="AQ56" s="274"/>
      <c r="AR56" s="25"/>
      <c r="AS56" s="25"/>
    </row>
    <row r="57" spans="1:45" ht="15" customHeight="1" x14ac:dyDescent="0.2">
      <c r="A57" s="2"/>
      <c r="B57" s="268">
        <v>2010</v>
      </c>
      <c r="C57" s="148" t="s">
        <v>80</v>
      </c>
      <c r="D57" s="269" t="s">
        <v>128</v>
      </c>
      <c r="E57" s="148"/>
      <c r="F57" s="148">
        <v>35</v>
      </c>
      <c r="G57" s="148">
        <v>25</v>
      </c>
      <c r="H57" s="270">
        <v>0.68</v>
      </c>
      <c r="I57" s="270">
        <v>0.88</v>
      </c>
      <c r="J57" s="270">
        <v>1.56</v>
      </c>
      <c r="K57" s="308">
        <v>5.48</v>
      </c>
      <c r="L57" s="39"/>
      <c r="M57" s="272" t="s">
        <v>307</v>
      </c>
      <c r="N57" s="148"/>
      <c r="O57" s="148"/>
      <c r="P57" s="148" t="s">
        <v>333</v>
      </c>
      <c r="Q57" s="148" t="s">
        <v>77</v>
      </c>
      <c r="R57" s="148" t="s">
        <v>416</v>
      </c>
      <c r="S57" s="148" t="s">
        <v>222</v>
      </c>
      <c r="T57" s="273"/>
      <c r="U57" s="282" t="s">
        <v>344</v>
      </c>
      <c r="V57" s="39"/>
      <c r="W57" s="284" t="s">
        <v>270</v>
      </c>
      <c r="X57" s="275"/>
      <c r="Y57" s="310" t="s">
        <v>453</v>
      </c>
      <c r="Z57" s="310"/>
      <c r="AA57" s="310"/>
      <c r="AB57" s="310"/>
      <c r="AC57" s="310"/>
      <c r="AD57" s="310"/>
      <c r="AE57" s="310"/>
      <c r="AF57" s="310"/>
      <c r="AG57" s="310" t="s">
        <v>352</v>
      </c>
      <c r="AH57" s="271">
        <v>1.5197568389057752</v>
      </c>
      <c r="AI57" s="269" t="s">
        <v>7</v>
      </c>
      <c r="AJ57" s="269"/>
      <c r="AK57" s="269"/>
      <c r="AL57" s="269">
        <v>520</v>
      </c>
      <c r="AM57" s="269">
        <v>698</v>
      </c>
      <c r="AN57" s="269">
        <v>283</v>
      </c>
      <c r="AO57" s="269"/>
      <c r="AP57" s="269"/>
      <c r="AQ57" s="274"/>
      <c r="AR57" s="25"/>
      <c r="AS57" s="25"/>
    </row>
    <row r="58" spans="1:45" ht="15" customHeight="1" x14ac:dyDescent="0.2">
      <c r="A58" s="2"/>
      <c r="B58" s="268">
        <v>2011</v>
      </c>
      <c r="C58" s="148" t="s">
        <v>81</v>
      </c>
      <c r="D58" s="269" t="s">
        <v>128</v>
      </c>
      <c r="E58" s="148"/>
      <c r="F58" s="148">
        <v>36</v>
      </c>
      <c r="G58" s="148">
        <v>26</v>
      </c>
      <c r="H58" s="270">
        <v>0.88461538461538458</v>
      </c>
      <c r="I58" s="270">
        <v>0.53846153846153844</v>
      </c>
      <c r="J58" s="270">
        <v>1.4230769230769231</v>
      </c>
      <c r="K58" s="271">
        <v>4.1923076923076925</v>
      </c>
      <c r="L58" s="39"/>
      <c r="M58" s="272" t="s">
        <v>309</v>
      </c>
      <c r="N58" s="148"/>
      <c r="O58" s="148"/>
      <c r="P58" s="148" t="s">
        <v>227</v>
      </c>
      <c r="Q58" s="148" t="s">
        <v>77</v>
      </c>
      <c r="R58" s="148" t="s">
        <v>417</v>
      </c>
      <c r="S58" s="148" t="s">
        <v>263</v>
      </c>
      <c r="T58" s="273"/>
      <c r="U58" s="282" t="s">
        <v>383</v>
      </c>
      <c r="V58" s="39"/>
      <c r="W58" s="284" t="s">
        <v>273</v>
      </c>
      <c r="X58" s="275"/>
      <c r="Y58" s="310" t="s">
        <v>454</v>
      </c>
      <c r="Z58" s="310"/>
      <c r="AA58" s="310"/>
      <c r="AB58" s="310"/>
      <c r="AC58" s="310"/>
      <c r="AD58" s="310"/>
      <c r="AE58" s="310"/>
      <c r="AF58" s="310"/>
      <c r="AG58" s="310" t="s">
        <v>354</v>
      </c>
      <c r="AH58" s="271">
        <v>1.3605442176870748</v>
      </c>
      <c r="AI58" s="269" t="s">
        <v>461</v>
      </c>
      <c r="AJ58" s="269"/>
      <c r="AK58" s="269"/>
      <c r="AL58" s="269"/>
      <c r="AM58" s="316">
        <v>1.3423076923076922</v>
      </c>
      <c r="AN58" s="316">
        <v>0.54423076923076918</v>
      </c>
      <c r="AO58" s="269"/>
      <c r="AP58" s="269"/>
      <c r="AQ58" s="274"/>
      <c r="AR58" s="25"/>
      <c r="AS58" s="25"/>
    </row>
    <row r="59" spans="1:45" ht="15" customHeight="1" x14ac:dyDescent="0.2">
      <c r="A59" s="2"/>
      <c r="B59" s="268">
        <v>2012</v>
      </c>
      <c r="C59" s="148" t="s">
        <v>74</v>
      </c>
      <c r="D59" s="269" t="s">
        <v>161</v>
      </c>
      <c r="E59" s="148"/>
      <c r="F59" s="148">
        <v>37</v>
      </c>
      <c r="G59" s="148">
        <v>26</v>
      </c>
      <c r="H59" s="270">
        <v>0.96153846153846156</v>
      </c>
      <c r="I59" s="270">
        <v>0.65384615384615385</v>
      </c>
      <c r="J59" s="270">
        <v>1.6153846153846154</v>
      </c>
      <c r="K59" s="271">
        <v>4.8076923076923075</v>
      </c>
      <c r="L59" s="39"/>
      <c r="M59" s="272" t="s">
        <v>311</v>
      </c>
      <c r="N59" s="148"/>
      <c r="O59" s="148"/>
      <c r="P59" s="148" t="s">
        <v>219</v>
      </c>
      <c r="Q59" s="148" t="s">
        <v>78</v>
      </c>
      <c r="R59" s="148" t="s">
        <v>418</v>
      </c>
      <c r="S59" s="154" t="s">
        <v>81</v>
      </c>
      <c r="T59" s="273"/>
      <c r="U59" s="282" t="s">
        <v>223</v>
      </c>
      <c r="V59" s="39"/>
      <c r="W59" s="268"/>
      <c r="X59" s="275"/>
      <c r="Y59" s="275"/>
      <c r="Z59" s="269"/>
      <c r="AA59" s="269"/>
      <c r="AB59" s="269"/>
      <c r="AC59" s="275"/>
      <c r="AD59" s="269"/>
      <c r="AE59" s="269"/>
      <c r="AF59" s="269"/>
      <c r="AG59" s="269"/>
      <c r="AH59" s="282"/>
      <c r="AI59" s="269"/>
      <c r="AJ59" s="269"/>
      <c r="AK59" s="269"/>
      <c r="AL59" s="269"/>
      <c r="AM59" s="269"/>
      <c r="AN59" s="269"/>
      <c r="AO59" s="269"/>
      <c r="AP59" s="269"/>
      <c r="AQ59" s="274"/>
      <c r="AR59" s="25"/>
      <c r="AS59" s="25"/>
    </row>
    <row r="60" spans="1:45" ht="15" customHeight="1" x14ac:dyDescent="0.2">
      <c r="A60" s="2"/>
      <c r="B60" s="268">
        <v>2013</v>
      </c>
      <c r="C60" s="148" t="s">
        <v>77</v>
      </c>
      <c r="D60" s="269" t="s">
        <v>161</v>
      </c>
      <c r="E60" s="148"/>
      <c r="F60" s="148">
        <v>38</v>
      </c>
      <c r="G60" s="148">
        <v>26</v>
      </c>
      <c r="H60" s="270">
        <v>1.2692307692307692</v>
      </c>
      <c r="I60" s="270">
        <v>0.42307692307692307</v>
      </c>
      <c r="J60" s="270">
        <v>1.6923076923076923</v>
      </c>
      <c r="K60" s="271">
        <v>3.6538461538461537</v>
      </c>
      <c r="L60" s="39"/>
      <c r="M60" s="272" t="s">
        <v>313</v>
      </c>
      <c r="N60" s="148"/>
      <c r="O60" s="148"/>
      <c r="P60" s="148" t="s">
        <v>77</v>
      </c>
      <c r="Q60" s="154" t="s">
        <v>82</v>
      </c>
      <c r="R60" s="148" t="s">
        <v>419</v>
      </c>
      <c r="S60" s="148" t="s">
        <v>80</v>
      </c>
      <c r="T60" s="273"/>
      <c r="U60" s="282" t="s">
        <v>224</v>
      </c>
      <c r="V60" s="39"/>
      <c r="W60" s="284" t="s">
        <v>428</v>
      </c>
      <c r="X60" s="275"/>
      <c r="Y60" s="275"/>
      <c r="Z60" s="269"/>
      <c r="AA60" s="269"/>
      <c r="AB60" s="269"/>
      <c r="AC60" s="275"/>
      <c r="AD60" s="269"/>
      <c r="AE60" s="269"/>
      <c r="AF60" s="269"/>
      <c r="AG60" s="269"/>
      <c r="AH60" s="282"/>
      <c r="AI60" s="269"/>
      <c r="AJ60" s="269"/>
      <c r="AK60" s="269"/>
      <c r="AL60" s="269"/>
      <c r="AM60" s="269"/>
      <c r="AN60" s="269"/>
      <c r="AO60" s="269"/>
      <c r="AP60" s="269"/>
      <c r="AQ60" s="274"/>
      <c r="AR60" s="25"/>
      <c r="AS60" s="25"/>
    </row>
    <row r="61" spans="1:45" ht="15" customHeight="1" x14ac:dyDescent="0.2">
      <c r="A61" s="2"/>
      <c r="B61" s="268">
        <v>2014</v>
      </c>
      <c r="C61" s="148" t="s">
        <v>74</v>
      </c>
      <c r="D61" s="269" t="s">
        <v>162</v>
      </c>
      <c r="E61" s="148"/>
      <c r="F61" s="148">
        <v>39</v>
      </c>
      <c r="G61" s="148">
        <v>30</v>
      </c>
      <c r="H61" s="270">
        <v>1.1000000000000001</v>
      </c>
      <c r="I61" s="270">
        <v>0.7</v>
      </c>
      <c r="J61" s="270">
        <v>1.8</v>
      </c>
      <c r="K61" s="271">
        <v>4.3</v>
      </c>
      <c r="L61" s="39"/>
      <c r="M61" s="272" t="s">
        <v>315</v>
      </c>
      <c r="N61" s="148"/>
      <c r="O61" s="148"/>
      <c r="P61" s="154" t="s">
        <v>74</v>
      </c>
      <c r="Q61" s="148" t="s">
        <v>82</v>
      </c>
      <c r="R61" s="148" t="s">
        <v>420</v>
      </c>
      <c r="S61" s="148" t="s">
        <v>263</v>
      </c>
      <c r="T61" s="273"/>
      <c r="U61" s="282" t="s">
        <v>216</v>
      </c>
      <c r="V61" s="39"/>
      <c r="W61" s="284" t="s">
        <v>365</v>
      </c>
      <c r="X61" s="275"/>
      <c r="Y61" s="311" t="s">
        <v>438</v>
      </c>
      <c r="Z61" s="310"/>
      <c r="AA61" s="310"/>
      <c r="AB61" s="310"/>
      <c r="AC61" s="310"/>
      <c r="AD61" s="310"/>
      <c r="AE61" s="310"/>
      <c r="AF61" s="310"/>
      <c r="AG61" s="311" t="s">
        <v>439</v>
      </c>
      <c r="AH61" s="271">
        <v>0.54200542005420049</v>
      </c>
      <c r="AI61" s="317" t="s">
        <v>464</v>
      </c>
      <c r="AJ61" s="64"/>
      <c r="AK61" s="64"/>
      <c r="AL61" s="314" t="s">
        <v>465</v>
      </c>
      <c r="AM61" s="314" t="s">
        <v>466</v>
      </c>
      <c r="AN61" s="314" t="s">
        <v>467</v>
      </c>
      <c r="AO61" s="314"/>
      <c r="AP61" s="63"/>
      <c r="AQ61" s="155"/>
      <c r="AR61" s="25"/>
      <c r="AS61" s="25"/>
    </row>
    <row r="62" spans="1:45" ht="15" customHeight="1" x14ac:dyDescent="0.2">
      <c r="A62" s="2"/>
      <c r="B62" s="268">
        <v>2015</v>
      </c>
      <c r="C62" s="148" t="s">
        <v>81</v>
      </c>
      <c r="D62" s="269" t="s">
        <v>162</v>
      </c>
      <c r="E62" s="148"/>
      <c r="F62" s="148">
        <v>40</v>
      </c>
      <c r="G62" s="148">
        <v>28</v>
      </c>
      <c r="H62" s="270">
        <v>1.3928571428571428</v>
      </c>
      <c r="I62" s="270">
        <v>0.42857142857142855</v>
      </c>
      <c r="J62" s="270">
        <v>1.8214285714285714</v>
      </c>
      <c r="K62" s="271">
        <v>3.8928571428571428</v>
      </c>
      <c r="L62" s="39"/>
      <c r="M62" s="272" t="s">
        <v>318</v>
      </c>
      <c r="N62" s="148"/>
      <c r="O62" s="148"/>
      <c r="P62" s="148" t="s">
        <v>74</v>
      </c>
      <c r="Q62" s="148" t="s">
        <v>78</v>
      </c>
      <c r="R62" s="154" t="s">
        <v>421</v>
      </c>
      <c r="S62" s="148" t="s">
        <v>80</v>
      </c>
      <c r="T62" s="273"/>
      <c r="U62" s="309" t="s">
        <v>245</v>
      </c>
      <c r="V62" s="39"/>
      <c r="W62" s="268"/>
      <c r="X62" s="275"/>
      <c r="Y62" s="275"/>
      <c r="Z62" s="269"/>
      <c r="AA62" s="269"/>
      <c r="AB62" s="269"/>
      <c r="AC62" s="275"/>
      <c r="AD62" s="269"/>
      <c r="AE62" s="269"/>
      <c r="AF62" s="269"/>
      <c r="AG62" s="269"/>
      <c r="AH62" s="282"/>
      <c r="AI62" s="269" t="s">
        <v>463</v>
      </c>
      <c r="AJ62" s="269"/>
      <c r="AK62" s="269"/>
      <c r="AL62" s="316">
        <v>1.5542857142857143</v>
      </c>
      <c r="AM62" s="316">
        <v>1.2857142857142858</v>
      </c>
      <c r="AN62" s="316">
        <v>0.26857142857142846</v>
      </c>
      <c r="AO62" s="294"/>
      <c r="AP62" s="269"/>
      <c r="AQ62" s="274"/>
      <c r="AR62" s="25"/>
      <c r="AS62" s="25"/>
    </row>
    <row r="63" spans="1:45" ht="15" customHeight="1" x14ac:dyDescent="0.2">
      <c r="A63" s="2"/>
      <c r="B63" s="268"/>
      <c r="C63" s="148"/>
      <c r="D63" s="269"/>
      <c r="E63" s="148"/>
      <c r="F63" s="148"/>
      <c r="G63" s="148"/>
      <c r="H63" s="270"/>
      <c r="I63" s="270"/>
      <c r="J63" s="270"/>
      <c r="K63" s="271"/>
      <c r="L63" s="39"/>
      <c r="M63" s="272"/>
      <c r="N63" s="148"/>
      <c r="O63" s="148"/>
      <c r="P63" s="148"/>
      <c r="Q63" s="148"/>
      <c r="R63" s="148"/>
      <c r="S63" s="148"/>
      <c r="T63" s="273"/>
      <c r="U63" s="282"/>
      <c r="V63" s="39"/>
      <c r="W63" s="284" t="s">
        <v>321</v>
      </c>
      <c r="X63" s="275"/>
      <c r="Y63" s="275"/>
      <c r="Z63" s="269"/>
      <c r="AA63" s="269"/>
      <c r="AB63" s="269"/>
      <c r="AC63" s="269"/>
      <c r="AD63" s="269"/>
      <c r="AE63" s="269"/>
      <c r="AF63" s="285"/>
      <c r="AG63" s="269"/>
      <c r="AH63" s="276"/>
      <c r="AI63" s="292" t="s">
        <v>469</v>
      </c>
      <c r="AJ63" s="269"/>
      <c r="AK63" s="269"/>
      <c r="AL63" s="316">
        <v>1.1543624161073827</v>
      </c>
      <c r="AM63" s="316">
        <v>1.5116279069767442</v>
      </c>
      <c r="AN63" s="316">
        <v>-0.35726549086936155</v>
      </c>
      <c r="AO63" s="294"/>
      <c r="AP63" s="269"/>
      <c r="AQ63" s="274"/>
      <c r="AR63" s="25"/>
      <c r="AS63" s="25"/>
    </row>
    <row r="64" spans="1:45" ht="15" customHeight="1" x14ac:dyDescent="0.2">
      <c r="A64" s="2"/>
      <c r="B64" s="268"/>
      <c r="C64" s="148"/>
      <c r="D64" s="269"/>
      <c r="E64" s="148"/>
      <c r="F64" s="148"/>
      <c r="G64" s="148"/>
      <c r="H64" s="270"/>
      <c r="I64" s="270"/>
      <c r="J64" s="270"/>
      <c r="K64" s="271"/>
      <c r="L64" s="39"/>
      <c r="M64" s="272"/>
      <c r="N64" s="148"/>
      <c r="O64" s="148"/>
      <c r="P64" s="148"/>
      <c r="Q64" s="148"/>
      <c r="R64" s="148"/>
      <c r="S64" s="148"/>
      <c r="T64" s="273"/>
      <c r="U64" s="282"/>
      <c r="V64" s="39"/>
      <c r="W64" s="284" t="s">
        <v>270</v>
      </c>
      <c r="X64" s="275"/>
      <c r="Y64" s="311" t="s">
        <v>455</v>
      </c>
      <c r="Z64" s="310"/>
      <c r="AA64" s="310"/>
      <c r="AB64" s="310"/>
      <c r="AC64" s="310"/>
      <c r="AD64" s="310"/>
      <c r="AE64" s="310"/>
      <c r="AF64" s="310"/>
      <c r="AG64" s="311" t="s">
        <v>440</v>
      </c>
      <c r="AH64" s="271">
        <v>2.0833333333333335</v>
      </c>
      <c r="AI64" s="292" t="s">
        <v>470</v>
      </c>
      <c r="AJ64" s="269"/>
      <c r="AK64" s="269"/>
      <c r="AL64" s="316">
        <v>1.441860465116279</v>
      </c>
      <c r="AM64" s="316">
        <v>0.80645161290322576</v>
      </c>
      <c r="AN64" s="316">
        <v>0.63540885221305321</v>
      </c>
      <c r="AO64" s="294"/>
      <c r="AP64" s="269"/>
      <c r="AQ64" s="274"/>
      <c r="AR64" s="25"/>
      <c r="AS64" s="25"/>
    </row>
    <row r="65" spans="1:45" ht="15" customHeight="1" x14ac:dyDescent="0.2">
      <c r="A65" s="2"/>
      <c r="B65" s="264" t="s">
        <v>472</v>
      </c>
      <c r="C65" s="265"/>
      <c r="D65" s="63"/>
      <c r="E65" s="265"/>
      <c r="F65" s="265"/>
      <c r="G65" s="265"/>
      <c r="H65" s="319"/>
      <c r="I65" s="319"/>
      <c r="J65" s="319"/>
      <c r="K65" s="320"/>
      <c r="L65" s="39"/>
      <c r="M65" s="264" t="s">
        <v>475</v>
      </c>
      <c r="N65" s="265"/>
      <c r="O65" s="63"/>
      <c r="P65" s="265"/>
      <c r="Q65" s="265"/>
      <c r="R65" s="265"/>
      <c r="S65" s="319"/>
      <c r="T65" s="319"/>
      <c r="U65" s="320"/>
      <c r="V65" s="39"/>
      <c r="W65" s="284" t="s">
        <v>277</v>
      </c>
      <c r="X65" s="275"/>
      <c r="Y65" s="311" t="s">
        <v>456</v>
      </c>
      <c r="Z65" s="310"/>
      <c r="AA65" s="310"/>
      <c r="AB65" s="310"/>
      <c r="AC65" s="310"/>
      <c r="AD65" s="310"/>
      <c r="AE65" s="310"/>
      <c r="AF65" s="310"/>
      <c r="AG65" s="311" t="s">
        <v>441</v>
      </c>
      <c r="AH65" s="271">
        <v>1.9943019943019944</v>
      </c>
      <c r="AI65" s="292" t="s">
        <v>462</v>
      </c>
      <c r="AJ65" s="269"/>
      <c r="AK65" s="269"/>
      <c r="AL65" s="316">
        <v>1.2413793103448276</v>
      </c>
      <c r="AM65" s="316">
        <v>1</v>
      </c>
      <c r="AN65" s="316">
        <v>0.24137931034482762</v>
      </c>
      <c r="AO65" s="294"/>
      <c r="AP65" s="269"/>
      <c r="AQ65" s="274"/>
      <c r="AR65" s="25"/>
      <c r="AS65" s="25"/>
    </row>
    <row r="66" spans="1:45" ht="15" customHeight="1" x14ac:dyDescent="0.2">
      <c r="A66" s="2"/>
      <c r="B66" s="272">
        <v>6647</v>
      </c>
      <c r="C66" s="310" t="s">
        <v>487</v>
      </c>
      <c r="D66" s="148"/>
      <c r="E66" s="148"/>
      <c r="F66" s="148"/>
      <c r="G66" s="148"/>
      <c r="H66" s="270"/>
      <c r="I66" s="270"/>
      <c r="J66" s="270"/>
      <c r="K66" s="271"/>
      <c r="L66" s="39"/>
      <c r="M66" s="272">
        <v>6647</v>
      </c>
      <c r="N66" s="310" t="s">
        <v>487</v>
      </c>
      <c r="O66" s="148"/>
      <c r="P66" s="148"/>
      <c r="Q66" s="148"/>
      <c r="R66" s="148"/>
      <c r="S66" s="148"/>
      <c r="T66" s="270"/>
      <c r="U66" s="271"/>
      <c r="V66" s="39"/>
      <c r="W66" s="268"/>
      <c r="X66" s="275"/>
      <c r="Y66" s="269"/>
      <c r="Z66" s="269"/>
      <c r="AA66" s="269"/>
      <c r="AB66" s="269"/>
      <c r="AC66" s="269"/>
      <c r="AD66" s="269"/>
      <c r="AE66" s="269"/>
      <c r="AF66" s="285"/>
      <c r="AG66" s="269"/>
      <c r="AH66" s="276"/>
      <c r="AI66" s="292" t="s">
        <v>471</v>
      </c>
      <c r="AJ66" s="269"/>
      <c r="AK66" s="269"/>
      <c r="AL66" s="316">
        <v>1.1153846153846154</v>
      </c>
      <c r="AM66" s="316">
        <v>1.4444444444444444</v>
      </c>
      <c r="AN66" s="316">
        <v>-0.329059829059829</v>
      </c>
      <c r="AO66" s="294"/>
      <c r="AP66" s="269"/>
      <c r="AQ66" s="274"/>
      <c r="AR66" s="25"/>
      <c r="AS66" s="25"/>
    </row>
    <row r="67" spans="1:45" ht="15" customHeight="1" x14ac:dyDescent="0.2">
      <c r="A67" s="2"/>
      <c r="B67" s="268"/>
      <c r="C67" s="321"/>
      <c r="D67" s="269"/>
      <c r="E67" s="148"/>
      <c r="F67" s="148"/>
      <c r="G67" s="148"/>
      <c r="H67" s="270"/>
      <c r="I67" s="270"/>
      <c r="J67" s="270"/>
      <c r="K67" s="271"/>
      <c r="L67" s="39"/>
      <c r="M67" s="272">
        <v>6237</v>
      </c>
      <c r="N67" s="310" t="s">
        <v>486</v>
      </c>
      <c r="O67" s="148"/>
      <c r="P67" s="148"/>
      <c r="Q67" s="148"/>
      <c r="R67" s="148"/>
      <c r="S67" s="148"/>
      <c r="T67" s="270"/>
      <c r="U67" s="271"/>
      <c r="V67" s="39"/>
      <c r="W67" s="272" t="s">
        <v>322</v>
      </c>
      <c r="X67" s="275"/>
      <c r="Y67" s="269"/>
      <c r="Z67" s="269"/>
      <c r="AA67" s="269"/>
      <c r="AB67" s="269"/>
      <c r="AC67" s="269"/>
      <c r="AD67" s="269"/>
      <c r="AE67" s="269"/>
      <c r="AF67" s="285"/>
      <c r="AG67" s="269"/>
      <c r="AH67" s="276"/>
      <c r="AI67" s="292" t="s">
        <v>7</v>
      </c>
      <c r="AJ67" s="269"/>
      <c r="AK67" s="269"/>
      <c r="AL67" s="316">
        <v>1.3423076923076922</v>
      </c>
      <c r="AM67" s="316">
        <v>1.25</v>
      </c>
      <c r="AN67" s="316">
        <v>9.2307692307692202E-2</v>
      </c>
      <c r="AO67" s="294"/>
      <c r="AP67" s="269"/>
      <c r="AQ67" s="274"/>
      <c r="AR67" s="25"/>
      <c r="AS67" s="25"/>
    </row>
    <row r="68" spans="1:45" ht="15" customHeight="1" x14ac:dyDescent="0.2">
      <c r="A68" s="2"/>
      <c r="B68" s="264" t="s">
        <v>473</v>
      </c>
      <c r="C68" s="267"/>
      <c r="D68" s="63"/>
      <c r="E68" s="265"/>
      <c r="F68" s="265"/>
      <c r="G68" s="265"/>
      <c r="H68" s="319"/>
      <c r="I68" s="319"/>
      <c r="J68" s="319"/>
      <c r="K68" s="320"/>
      <c r="L68" s="39"/>
      <c r="M68" s="272">
        <v>6130</v>
      </c>
      <c r="N68" s="310" t="s">
        <v>485</v>
      </c>
      <c r="O68" s="148"/>
      <c r="P68" s="148"/>
      <c r="Q68" s="148"/>
      <c r="R68" s="148"/>
      <c r="S68" s="148"/>
      <c r="T68" s="270"/>
      <c r="U68" s="271"/>
      <c r="V68" s="39"/>
      <c r="W68" s="272">
        <v>1000</v>
      </c>
      <c r="X68" s="275"/>
      <c r="Y68" s="310" t="s">
        <v>457</v>
      </c>
      <c r="Z68" s="310"/>
      <c r="AA68" s="310"/>
      <c r="AB68" s="310"/>
      <c r="AC68" s="310"/>
      <c r="AD68" s="310"/>
      <c r="AE68" s="310"/>
      <c r="AF68" s="310"/>
      <c r="AG68" s="310" t="s">
        <v>442</v>
      </c>
      <c r="AH68" s="271">
        <v>4.3859649122807021</v>
      </c>
      <c r="AI68" s="292"/>
      <c r="AJ68" s="269"/>
      <c r="AK68" s="269"/>
      <c r="AL68" s="316"/>
      <c r="AM68" s="316"/>
      <c r="AN68" s="316"/>
      <c r="AO68" s="294"/>
      <c r="AP68" s="269"/>
      <c r="AQ68" s="274"/>
      <c r="AR68" s="25"/>
      <c r="AS68" s="25"/>
    </row>
    <row r="69" spans="1:45" ht="15" customHeight="1" x14ac:dyDescent="0.2">
      <c r="A69" s="2"/>
      <c r="B69" s="272">
        <v>5117</v>
      </c>
      <c r="C69" s="310" t="s">
        <v>482</v>
      </c>
      <c r="D69" s="269"/>
      <c r="E69" s="148"/>
      <c r="F69" s="148"/>
      <c r="G69" s="148"/>
      <c r="H69" s="270"/>
      <c r="I69" s="270"/>
      <c r="J69" s="270"/>
      <c r="K69" s="271"/>
      <c r="L69" s="39"/>
      <c r="M69" s="272">
        <v>5831</v>
      </c>
      <c r="N69" s="275" t="s">
        <v>477</v>
      </c>
      <c r="O69" s="148"/>
      <c r="P69" s="148"/>
      <c r="Q69" s="148"/>
      <c r="R69" s="148"/>
      <c r="S69" s="148"/>
      <c r="T69" s="273"/>
      <c r="U69" s="282"/>
      <c r="V69" s="39"/>
      <c r="W69" s="272">
        <v>2000</v>
      </c>
      <c r="X69" s="275"/>
      <c r="Y69" s="310" t="s">
        <v>458</v>
      </c>
      <c r="Z69" s="310"/>
      <c r="AA69" s="310"/>
      <c r="AB69" s="310"/>
      <c r="AC69" s="310"/>
      <c r="AD69" s="310"/>
      <c r="AE69" s="310"/>
      <c r="AF69" s="310"/>
      <c r="AG69" s="310" t="s">
        <v>443</v>
      </c>
      <c r="AH69" s="271">
        <v>4.2462845010615711</v>
      </c>
      <c r="AI69" s="318"/>
      <c r="AJ69" s="269"/>
      <c r="AK69" s="269"/>
      <c r="AL69" s="269"/>
      <c r="AM69" s="294"/>
      <c r="AN69" s="294"/>
      <c r="AO69" s="294"/>
      <c r="AP69" s="269"/>
      <c r="AQ69" s="274"/>
      <c r="AR69" s="25"/>
      <c r="AS69" s="25"/>
    </row>
    <row r="70" spans="1:45" ht="15" customHeight="1" x14ac:dyDescent="0.2">
      <c r="A70" s="2"/>
      <c r="B70" s="268"/>
      <c r="C70" s="321"/>
      <c r="D70" s="269"/>
      <c r="E70" s="148"/>
      <c r="F70" s="148"/>
      <c r="G70" s="148"/>
      <c r="H70" s="270"/>
      <c r="I70" s="270"/>
      <c r="J70" s="270"/>
      <c r="K70" s="271"/>
      <c r="L70" s="39"/>
      <c r="M70" s="272">
        <v>5831</v>
      </c>
      <c r="N70" s="310" t="s">
        <v>484</v>
      </c>
      <c r="O70" s="148"/>
      <c r="P70" s="148"/>
      <c r="Q70" s="148"/>
      <c r="R70" s="148"/>
      <c r="S70" s="148"/>
      <c r="T70" s="273"/>
      <c r="U70" s="282"/>
      <c r="V70" s="39"/>
      <c r="W70" s="272"/>
      <c r="X70" s="275"/>
      <c r="Y70" s="269"/>
      <c r="Z70" s="269"/>
      <c r="AA70" s="269"/>
      <c r="AB70" s="269"/>
      <c r="AC70" s="269"/>
      <c r="AD70" s="269"/>
      <c r="AE70" s="269"/>
      <c r="AF70" s="285"/>
      <c r="AG70" s="269"/>
      <c r="AH70" s="276"/>
      <c r="AI70" s="317" t="s">
        <v>468</v>
      </c>
      <c r="AJ70" s="64"/>
      <c r="AK70" s="64"/>
      <c r="AL70" s="314" t="s">
        <v>465</v>
      </c>
      <c r="AM70" s="314" t="s">
        <v>466</v>
      </c>
      <c r="AN70" s="314" t="s">
        <v>467</v>
      </c>
      <c r="AO70" s="314"/>
      <c r="AP70" s="63"/>
      <c r="AQ70" s="155"/>
      <c r="AR70" s="25"/>
      <c r="AS70" s="25"/>
    </row>
    <row r="71" spans="1:45" ht="15" customHeight="1" x14ac:dyDescent="0.2">
      <c r="A71" s="2"/>
      <c r="B71" s="323" t="s">
        <v>479</v>
      </c>
      <c r="C71" s="64" t="s">
        <v>480</v>
      </c>
      <c r="D71" s="64"/>
      <c r="E71" s="265" t="s">
        <v>3</v>
      </c>
      <c r="F71" s="265"/>
      <c r="G71" s="265" t="s">
        <v>481</v>
      </c>
      <c r="H71" s="319"/>
      <c r="I71" s="326" t="s">
        <v>489</v>
      </c>
      <c r="J71" s="319"/>
      <c r="K71" s="320"/>
      <c r="L71" s="39"/>
      <c r="M71" s="272">
        <v>5614</v>
      </c>
      <c r="N71" s="275" t="s">
        <v>474</v>
      </c>
      <c r="O71" s="148"/>
      <c r="P71" s="148"/>
      <c r="Q71" s="148"/>
      <c r="R71" s="148"/>
      <c r="S71" s="148"/>
      <c r="T71" s="273"/>
      <c r="U71" s="282"/>
      <c r="V71" s="39"/>
      <c r="W71" s="272"/>
      <c r="X71" s="275"/>
      <c r="Y71" s="269"/>
      <c r="Z71" s="269"/>
      <c r="AA71" s="269"/>
      <c r="AB71" s="269"/>
      <c r="AC71" s="269"/>
      <c r="AD71" s="269"/>
      <c r="AE71" s="269"/>
      <c r="AF71" s="285"/>
      <c r="AG71" s="269"/>
      <c r="AH71" s="276"/>
      <c r="AI71" s="269" t="s">
        <v>463</v>
      </c>
      <c r="AJ71" s="269"/>
      <c r="AK71" s="269"/>
      <c r="AL71" s="316">
        <v>0.46857142857142858</v>
      </c>
      <c r="AM71" s="316">
        <v>0.44897959183673469</v>
      </c>
      <c r="AN71" s="316">
        <v>1.959183673469389E-2</v>
      </c>
      <c r="AO71" s="294"/>
      <c r="AP71" s="269"/>
      <c r="AQ71" s="274"/>
      <c r="AR71" s="25"/>
      <c r="AS71" s="25"/>
    </row>
    <row r="72" spans="1:45" ht="15" customHeight="1" x14ac:dyDescent="0.2">
      <c r="A72" s="2"/>
      <c r="B72" s="324"/>
      <c r="C72" s="325" t="s">
        <v>488</v>
      </c>
      <c r="D72" s="148"/>
      <c r="E72" s="148">
        <v>656</v>
      </c>
      <c r="F72" s="148"/>
      <c r="G72" s="148">
        <v>1734.4115853658536</v>
      </c>
      <c r="H72" s="148"/>
      <c r="I72" s="270"/>
      <c r="J72" s="270"/>
      <c r="K72" s="271"/>
      <c r="L72" s="39"/>
      <c r="M72" s="322">
        <v>5319</v>
      </c>
      <c r="N72" s="269" t="s">
        <v>476</v>
      </c>
      <c r="O72" s="148"/>
      <c r="P72" s="148"/>
      <c r="Q72" s="148"/>
      <c r="R72" s="148"/>
      <c r="S72" s="148"/>
      <c r="T72" s="273"/>
      <c r="U72" s="282"/>
      <c r="V72" s="39"/>
      <c r="W72" s="272"/>
      <c r="X72" s="275"/>
      <c r="Y72" s="269"/>
      <c r="Z72" s="269"/>
      <c r="AA72" s="269"/>
      <c r="AB72" s="269"/>
      <c r="AC72" s="269"/>
      <c r="AD72" s="269"/>
      <c r="AE72" s="269"/>
      <c r="AF72" s="285"/>
      <c r="AG72" s="269"/>
      <c r="AH72" s="276"/>
      <c r="AI72" s="292" t="s">
        <v>469</v>
      </c>
      <c r="AJ72" s="269"/>
      <c r="AK72" s="269"/>
      <c r="AL72" s="316">
        <v>0.60402684563758391</v>
      </c>
      <c r="AM72" s="316">
        <v>0.37209302325581395</v>
      </c>
      <c r="AN72" s="316">
        <v>0.23193382238176996</v>
      </c>
      <c r="AO72" s="294"/>
      <c r="AP72" s="269"/>
      <c r="AQ72" s="274"/>
      <c r="AR72" s="25"/>
      <c r="AS72" s="25"/>
    </row>
    <row r="73" spans="1:45" ht="15" customHeight="1" x14ac:dyDescent="0.2">
      <c r="A73" s="2"/>
      <c r="B73" s="268"/>
      <c r="C73" s="148"/>
      <c r="D73" s="269"/>
      <c r="E73" s="148"/>
      <c r="F73" s="148"/>
      <c r="G73" s="148"/>
      <c r="H73" s="270"/>
      <c r="I73" s="270"/>
      <c r="J73" s="270"/>
      <c r="K73" s="271"/>
      <c r="L73" s="39"/>
      <c r="M73" s="322">
        <v>5273</v>
      </c>
      <c r="N73" s="310" t="s">
        <v>483</v>
      </c>
      <c r="O73" s="148"/>
      <c r="P73" s="148"/>
      <c r="Q73" s="148"/>
      <c r="R73" s="148"/>
      <c r="S73" s="148"/>
      <c r="T73" s="273"/>
      <c r="U73" s="282"/>
      <c r="V73" s="39"/>
      <c r="W73" s="272"/>
      <c r="X73" s="275"/>
      <c r="Y73" s="269"/>
      <c r="Z73" s="269"/>
      <c r="AA73" s="269"/>
      <c r="AB73" s="269"/>
      <c r="AC73" s="269"/>
      <c r="AD73" s="269"/>
      <c r="AE73" s="269"/>
      <c r="AF73" s="285"/>
      <c r="AG73" s="269"/>
      <c r="AH73" s="276"/>
      <c r="AI73" s="292" t="s">
        <v>470</v>
      </c>
      <c r="AJ73" s="269"/>
      <c r="AK73" s="269"/>
      <c r="AL73" s="316">
        <v>0.58139534883720934</v>
      </c>
      <c r="AM73" s="316">
        <v>0.5161290322580645</v>
      </c>
      <c r="AN73" s="316">
        <v>6.5266316579144834E-2</v>
      </c>
      <c r="AO73" s="294"/>
      <c r="AP73" s="269"/>
      <c r="AQ73" s="274"/>
      <c r="AR73" s="25"/>
      <c r="AS73" s="25"/>
    </row>
    <row r="74" spans="1:45" ht="15" customHeight="1" x14ac:dyDescent="0.2">
      <c r="A74" s="2"/>
      <c r="B74" s="268"/>
      <c r="C74" s="148"/>
      <c r="D74" s="269"/>
      <c r="E74" s="148"/>
      <c r="F74" s="148"/>
      <c r="G74" s="148"/>
      <c r="H74" s="270"/>
      <c r="I74" s="270"/>
      <c r="J74" s="270"/>
      <c r="K74" s="271"/>
      <c r="L74" s="39"/>
      <c r="M74" s="322">
        <v>5238</v>
      </c>
      <c r="N74" s="269" t="s">
        <v>478</v>
      </c>
      <c r="O74" s="148"/>
      <c r="P74" s="148"/>
      <c r="Q74" s="148"/>
      <c r="R74" s="148"/>
      <c r="S74" s="148"/>
      <c r="T74" s="273"/>
      <c r="U74" s="282"/>
      <c r="V74" s="39"/>
      <c r="W74" s="272"/>
      <c r="X74" s="275"/>
      <c r="Y74" s="269"/>
      <c r="Z74" s="269"/>
      <c r="AA74" s="269"/>
      <c r="AB74" s="269"/>
      <c r="AC74" s="269"/>
      <c r="AD74" s="269"/>
      <c r="AE74" s="269"/>
      <c r="AF74" s="285"/>
      <c r="AG74" s="269"/>
      <c r="AH74" s="276"/>
      <c r="AI74" s="292" t="s">
        <v>462</v>
      </c>
      <c r="AJ74" s="269"/>
      <c r="AK74" s="269"/>
      <c r="AL74" s="316">
        <v>0.56896551724137934</v>
      </c>
      <c r="AM74" s="316">
        <v>0.75</v>
      </c>
      <c r="AN74" s="316">
        <v>-0.18103448275862066</v>
      </c>
      <c r="AO74" s="294"/>
      <c r="AP74" s="269"/>
      <c r="AQ74" s="274"/>
      <c r="AR74" s="25"/>
      <c r="AS74" s="25"/>
    </row>
    <row r="75" spans="1:45" ht="15" customHeight="1" x14ac:dyDescent="0.2">
      <c r="A75" s="2"/>
      <c r="B75" s="268"/>
      <c r="C75" s="148"/>
      <c r="D75" s="269"/>
      <c r="E75" s="148"/>
      <c r="F75" s="148"/>
      <c r="G75" s="148"/>
      <c r="H75" s="270"/>
      <c r="I75" s="270"/>
      <c r="J75" s="270"/>
      <c r="K75" s="271"/>
      <c r="L75" s="39"/>
      <c r="M75" s="272">
        <v>5117</v>
      </c>
      <c r="N75" s="310" t="s">
        <v>482</v>
      </c>
      <c r="O75" s="148"/>
      <c r="P75" s="148"/>
      <c r="Q75" s="148"/>
      <c r="R75" s="148"/>
      <c r="S75" s="148"/>
      <c r="T75" s="273"/>
      <c r="U75" s="282"/>
      <c r="V75" s="39"/>
      <c r="W75" s="272"/>
      <c r="X75" s="275"/>
      <c r="Y75" s="269"/>
      <c r="Z75" s="269"/>
      <c r="AA75" s="269"/>
      <c r="AB75" s="269"/>
      <c r="AC75" s="269"/>
      <c r="AD75" s="269"/>
      <c r="AE75" s="269"/>
      <c r="AF75" s="285"/>
      <c r="AG75" s="269"/>
      <c r="AH75" s="276"/>
      <c r="AI75" s="292" t="s">
        <v>471</v>
      </c>
      <c r="AJ75" s="269"/>
      <c r="AK75" s="269"/>
      <c r="AL75" s="316">
        <v>0.53846153846153844</v>
      </c>
      <c r="AM75" s="316">
        <v>0.22222222222222221</v>
      </c>
      <c r="AN75" s="316">
        <v>0.31623931623931623</v>
      </c>
      <c r="AO75" s="294"/>
      <c r="AP75" s="269"/>
      <c r="AQ75" s="274"/>
      <c r="AR75" s="25"/>
      <c r="AS75" s="25"/>
    </row>
    <row r="76" spans="1:45" ht="15" customHeight="1" x14ac:dyDescent="0.2">
      <c r="A76" s="2"/>
      <c r="B76" s="268"/>
      <c r="C76" s="148"/>
      <c r="D76" s="269"/>
      <c r="E76" s="148"/>
      <c r="F76" s="148"/>
      <c r="G76" s="148"/>
      <c r="H76" s="270"/>
      <c r="I76" s="270"/>
      <c r="J76" s="270"/>
      <c r="K76" s="271"/>
      <c r="L76" s="39"/>
      <c r="M76" s="272"/>
      <c r="N76" s="148"/>
      <c r="O76" s="148"/>
      <c r="P76" s="148"/>
      <c r="Q76" s="148"/>
      <c r="R76" s="148"/>
      <c r="S76" s="148"/>
      <c r="T76" s="273"/>
      <c r="U76" s="282"/>
      <c r="V76" s="39"/>
      <c r="W76" s="272"/>
      <c r="X76" s="275"/>
      <c r="Y76" s="269"/>
      <c r="Z76" s="269"/>
      <c r="AA76" s="269"/>
      <c r="AB76" s="269"/>
      <c r="AC76" s="269"/>
      <c r="AD76" s="269"/>
      <c r="AE76" s="269"/>
      <c r="AF76" s="285"/>
      <c r="AG76" s="269"/>
      <c r="AH76" s="276"/>
      <c r="AI76" s="292" t="s">
        <v>7</v>
      </c>
      <c r="AJ76" s="269"/>
      <c r="AK76" s="269"/>
      <c r="AL76" s="316">
        <v>0.54423076923076918</v>
      </c>
      <c r="AM76" s="316">
        <v>0.43382352941176472</v>
      </c>
      <c r="AN76" s="316">
        <v>0.11040723981900447</v>
      </c>
      <c r="AO76" s="294"/>
      <c r="AP76" s="269"/>
      <c r="AQ76" s="274"/>
      <c r="AR76" s="25"/>
      <c r="AS76" s="25"/>
    </row>
    <row r="77" spans="1:45" s="10" customFormat="1" ht="15" customHeight="1" x14ac:dyDescent="0.25">
      <c r="A77" s="24"/>
      <c r="B77" s="277"/>
      <c r="C77" s="278"/>
      <c r="D77" s="278"/>
      <c r="E77" s="278"/>
      <c r="F77" s="278"/>
      <c r="G77" s="278"/>
      <c r="H77" s="279"/>
      <c r="I77" s="279"/>
      <c r="J77" s="279"/>
      <c r="K77" s="280"/>
      <c r="L77" s="39"/>
      <c r="M77" s="277"/>
      <c r="N77" s="278"/>
      <c r="O77" s="278"/>
      <c r="P77" s="278"/>
      <c r="Q77" s="278"/>
      <c r="R77" s="278"/>
      <c r="S77" s="278"/>
      <c r="T77" s="278"/>
      <c r="U77" s="280"/>
      <c r="V77" s="39"/>
      <c r="W77" s="277"/>
      <c r="X77" s="278"/>
      <c r="Y77" s="278"/>
      <c r="Z77" s="278"/>
      <c r="AA77" s="278"/>
      <c r="AB77" s="278"/>
      <c r="AC77" s="278"/>
      <c r="AD77" s="278"/>
      <c r="AE77" s="278"/>
      <c r="AF77" s="279"/>
      <c r="AG77" s="279"/>
      <c r="AH77" s="280"/>
      <c r="AI77" s="278"/>
      <c r="AJ77" s="278"/>
      <c r="AK77" s="278"/>
      <c r="AL77" s="278"/>
      <c r="AM77" s="278"/>
      <c r="AN77" s="278"/>
      <c r="AO77" s="278"/>
      <c r="AP77" s="278"/>
      <c r="AQ77" s="281"/>
      <c r="AR77" s="36"/>
      <c r="AS77" s="40"/>
    </row>
    <row r="78" spans="1:45" s="10" customFormat="1" ht="15" customHeight="1" x14ac:dyDescent="0.25">
      <c r="A78" s="24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00"/>
      <c r="AG78" s="301"/>
      <c r="AH78" s="301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40"/>
    </row>
    <row r="79" spans="1:45" ht="15" customHeight="1" x14ac:dyDescent="0.2">
      <c r="A79" s="2"/>
      <c r="B79" s="264" t="s">
        <v>264</v>
      </c>
      <c r="C79" s="265"/>
      <c r="D79" s="265"/>
      <c r="E79" s="265"/>
      <c r="F79" s="265" t="s">
        <v>261</v>
      </c>
      <c r="G79" s="265" t="s">
        <v>3</v>
      </c>
      <c r="H79" s="265" t="s">
        <v>5</v>
      </c>
      <c r="I79" s="265" t="s">
        <v>6</v>
      </c>
      <c r="J79" s="265" t="s">
        <v>262</v>
      </c>
      <c r="K79" s="266" t="s">
        <v>16</v>
      </c>
      <c r="L79" s="36"/>
      <c r="M79" s="283" t="s">
        <v>320</v>
      </c>
      <c r="N79" s="63"/>
      <c r="O79" s="63"/>
      <c r="P79" s="265" t="s">
        <v>3</v>
      </c>
      <c r="Q79" s="265" t="s">
        <v>5</v>
      </c>
      <c r="R79" s="265" t="s">
        <v>6</v>
      </c>
      <c r="S79" s="265" t="s">
        <v>262</v>
      </c>
      <c r="T79" s="63"/>
      <c r="U79" s="266" t="s">
        <v>16</v>
      </c>
      <c r="V79" s="36"/>
      <c r="W79" s="283" t="s">
        <v>423</v>
      </c>
      <c r="X79" s="63"/>
      <c r="Y79" s="63"/>
      <c r="Z79" s="63"/>
      <c r="AA79" s="63"/>
      <c r="AB79" s="63"/>
      <c r="AC79" s="63"/>
      <c r="AD79" s="63"/>
      <c r="AE79" s="63"/>
      <c r="AF79" s="302"/>
      <c r="AG79" s="302"/>
      <c r="AH79" s="303"/>
      <c r="AI79" s="267" t="s">
        <v>459</v>
      </c>
      <c r="AJ79" s="64"/>
      <c r="AK79" s="64"/>
      <c r="AL79" s="314" t="s">
        <v>3</v>
      </c>
      <c r="AM79" s="314" t="s">
        <v>5</v>
      </c>
      <c r="AN79" s="314" t="s">
        <v>6</v>
      </c>
      <c r="AO79" s="63"/>
      <c r="AP79" s="265" t="s">
        <v>460</v>
      </c>
      <c r="AQ79" s="155"/>
      <c r="AR79" s="25"/>
      <c r="AS79" s="25"/>
    </row>
    <row r="80" spans="1:45" ht="15" customHeight="1" x14ac:dyDescent="0.2">
      <c r="A80" s="2"/>
      <c r="B80" s="268">
        <v>1995</v>
      </c>
      <c r="C80" s="148" t="s">
        <v>79</v>
      </c>
      <c r="D80" s="269" t="s">
        <v>111</v>
      </c>
      <c r="E80" s="148"/>
      <c r="F80" s="148">
        <v>20</v>
      </c>
      <c r="G80" s="148">
        <v>9</v>
      </c>
      <c r="H80" s="270">
        <v>0.77777777777777779</v>
      </c>
      <c r="I80" s="270">
        <v>0.55555555555555558</v>
      </c>
      <c r="J80" s="270">
        <v>1.3333333333333333</v>
      </c>
      <c r="K80" s="271">
        <v>3.6666666666666665</v>
      </c>
      <c r="L80" s="39"/>
      <c r="M80" s="272" t="s">
        <v>269</v>
      </c>
      <c r="N80" s="148"/>
      <c r="O80" s="148">
        <v>21</v>
      </c>
      <c r="P80" s="148" t="s">
        <v>335</v>
      </c>
      <c r="Q80" s="148" t="s">
        <v>276</v>
      </c>
      <c r="R80" s="148" t="s">
        <v>339</v>
      </c>
      <c r="S80" s="148" t="s">
        <v>345</v>
      </c>
      <c r="T80" s="270"/>
      <c r="U80" s="282" t="s">
        <v>347</v>
      </c>
      <c r="V80" s="39"/>
      <c r="W80" s="272" t="s">
        <v>265</v>
      </c>
      <c r="X80" s="275"/>
      <c r="Y80" s="275"/>
      <c r="Z80" s="269"/>
      <c r="AA80" s="269"/>
      <c r="AB80" s="269"/>
      <c r="AC80" s="269"/>
      <c r="AD80" s="269"/>
      <c r="AE80" s="269"/>
      <c r="AF80" s="304"/>
      <c r="AG80" s="269"/>
      <c r="AH80" s="286"/>
      <c r="AI80" s="269" t="s">
        <v>463</v>
      </c>
      <c r="AJ80" s="269"/>
      <c r="AK80" s="269"/>
      <c r="AL80" s="294">
        <v>49</v>
      </c>
      <c r="AM80" s="294">
        <v>63</v>
      </c>
      <c r="AN80" s="294">
        <v>22</v>
      </c>
      <c r="AO80" s="269"/>
      <c r="AP80" s="315">
        <v>0.36029411764705882</v>
      </c>
      <c r="AQ80" s="274"/>
      <c r="AR80" s="25"/>
      <c r="AS80" s="25"/>
    </row>
    <row r="81" spans="1:45" ht="15" customHeight="1" x14ac:dyDescent="0.2">
      <c r="A81" s="2"/>
      <c r="B81" s="268">
        <v>1996</v>
      </c>
      <c r="C81" s="148" t="s">
        <v>79</v>
      </c>
      <c r="D81" s="269" t="s">
        <v>111</v>
      </c>
      <c r="E81" s="148"/>
      <c r="F81" s="148">
        <v>21</v>
      </c>
      <c r="G81" s="148">
        <v>9</v>
      </c>
      <c r="H81" s="270">
        <v>0.44444444444444442</v>
      </c>
      <c r="I81" s="270">
        <v>0.33333333333333331</v>
      </c>
      <c r="J81" s="270">
        <v>0.77777777777777779</v>
      </c>
      <c r="K81" s="271">
        <v>3.4444444444444446</v>
      </c>
      <c r="L81" s="39"/>
      <c r="M81" s="272" t="s">
        <v>272</v>
      </c>
      <c r="N81" s="148"/>
      <c r="O81" s="148">
        <v>21</v>
      </c>
      <c r="P81" s="148" t="s">
        <v>336</v>
      </c>
      <c r="Q81" s="148" t="s">
        <v>334</v>
      </c>
      <c r="R81" s="148" t="s">
        <v>340</v>
      </c>
      <c r="S81" s="148" t="s">
        <v>346</v>
      </c>
      <c r="T81" s="270"/>
      <c r="U81" s="282" t="s">
        <v>323</v>
      </c>
      <c r="V81" s="39"/>
      <c r="W81" s="284" t="s">
        <v>317</v>
      </c>
      <c r="X81" s="275"/>
      <c r="Y81" s="305" t="s">
        <v>355</v>
      </c>
      <c r="Z81" s="282"/>
      <c r="AA81" s="269"/>
      <c r="AB81" s="269"/>
      <c r="AC81" s="269"/>
      <c r="AD81" s="269"/>
      <c r="AE81" s="275"/>
      <c r="AF81" s="304"/>
      <c r="AG81" s="282" t="s">
        <v>356</v>
      </c>
      <c r="AH81" s="276"/>
      <c r="AI81" s="269" t="s">
        <v>461</v>
      </c>
      <c r="AJ81" s="269"/>
      <c r="AK81" s="269"/>
      <c r="AL81" s="294"/>
      <c r="AM81" s="316">
        <v>1.2857142857142858</v>
      </c>
      <c r="AN81" s="316">
        <v>0.44897959183673469</v>
      </c>
      <c r="AO81" s="269"/>
      <c r="AP81" s="269"/>
      <c r="AQ81" s="274"/>
      <c r="AR81" s="25"/>
      <c r="AS81" s="25"/>
    </row>
    <row r="82" spans="1:45" ht="15" customHeight="1" x14ac:dyDescent="0.2">
      <c r="A82" s="2"/>
      <c r="B82" s="268">
        <v>1997</v>
      </c>
      <c r="C82" s="148" t="s">
        <v>79</v>
      </c>
      <c r="D82" s="269" t="s">
        <v>111</v>
      </c>
      <c r="E82" s="148"/>
      <c r="F82" s="148">
        <v>22</v>
      </c>
      <c r="G82" s="148">
        <v>13</v>
      </c>
      <c r="H82" s="270">
        <v>1.0769230769230769</v>
      </c>
      <c r="I82" s="270">
        <v>0.61538461538461542</v>
      </c>
      <c r="J82" s="270">
        <v>1.6923076923076923</v>
      </c>
      <c r="K82" s="271">
        <v>4.2307692307692308</v>
      </c>
      <c r="L82" s="39"/>
      <c r="M82" s="272" t="s">
        <v>275</v>
      </c>
      <c r="N82" s="148"/>
      <c r="O82" s="148"/>
      <c r="P82" s="148" t="s">
        <v>337</v>
      </c>
      <c r="Q82" s="148" t="s">
        <v>288</v>
      </c>
      <c r="R82" s="148" t="s">
        <v>283</v>
      </c>
      <c r="S82" s="148" t="s">
        <v>330</v>
      </c>
      <c r="T82" s="270"/>
      <c r="U82" s="282" t="s">
        <v>348</v>
      </c>
      <c r="V82" s="39"/>
      <c r="W82" s="268"/>
      <c r="X82" s="275"/>
      <c r="Y82" s="275"/>
      <c r="Z82" s="269"/>
      <c r="AA82" s="269"/>
      <c r="AB82" s="269"/>
      <c r="AC82" s="269"/>
      <c r="AD82" s="269"/>
      <c r="AE82" s="275"/>
      <c r="AF82" s="304"/>
      <c r="AG82" s="273"/>
      <c r="AH82" s="276"/>
      <c r="AI82" s="269"/>
      <c r="AJ82" s="269"/>
      <c r="AK82" s="269"/>
      <c r="AL82" s="294"/>
      <c r="AM82" s="294"/>
      <c r="AN82" s="294"/>
      <c r="AO82" s="269"/>
      <c r="AP82" s="269"/>
      <c r="AQ82" s="274"/>
      <c r="AR82" s="25"/>
      <c r="AS82" s="25"/>
    </row>
    <row r="83" spans="1:45" ht="15" customHeight="1" x14ac:dyDescent="0.2">
      <c r="A83" s="2"/>
      <c r="B83" s="268">
        <v>1998</v>
      </c>
      <c r="C83" s="148" t="s">
        <v>75</v>
      </c>
      <c r="D83" s="269" t="s">
        <v>120</v>
      </c>
      <c r="E83" s="148"/>
      <c r="F83" s="148">
        <v>23</v>
      </c>
      <c r="G83" s="148">
        <v>10</v>
      </c>
      <c r="H83" s="270">
        <v>1.5</v>
      </c>
      <c r="I83" s="307">
        <v>0.9</v>
      </c>
      <c r="J83" s="270">
        <v>2.4</v>
      </c>
      <c r="K83" s="271">
        <v>5</v>
      </c>
      <c r="L83" s="39"/>
      <c r="M83" s="272" t="s">
        <v>279</v>
      </c>
      <c r="N83" s="148"/>
      <c r="O83" s="148"/>
      <c r="P83" s="148" t="s">
        <v>338</v>
      </c>
      <c r="Q83" s="148" t="s">
        <v>218</v>
      </c>
      <c r="R83" s="148" t="s">
        <v>259</v>
      </c>
      <c r="S83" s="148" t="s">
        <v>215</v>
      </c>
      <c r="T83" s="270"/>
      <c r="U83" s="282" t="s">
        <v>325</v>
      </c>
      <c r="V83" s="39"/>
      <c r="W83" s="284" t="s">
        <v>284</v>
      </c>
      <c r="X83" s="275"/>
      <c r="Y83" s="275"/>
      <c r="Z83" s="269"/>
      <c r="AA83" s="269"/>
      <c r="AB83" s="269"/>
      <c r="AC83" s="269"/>
      <c r="AD83" s="269"/>
      <c r="AE83" s="275"/>
      <c r="AF83" s="304"/>
      <c r="AG83" s="273"/>
      <c r="AH83" s="276"/>
      <c r="AI83" s="292" t="s">
        <v>469</v>
      </c>
      <c r="AJ83" s="269"/>
      <c r="AK83" s="269"/>
      <c r="AL83" s="294">
        <v>43</v>
      </c>
      <c r="AM83" s="294">
        <v>65</v>
      </c>
      <c r="AN83" s="294">
        <v>16</v>
      </c>
      <c r="AO83" s="269"/>
      <c r="AP83" s="315">
        <v>0.31617647058823528</v>
      </c>
      <c r="AQ83" s="274"/>
      <c r="AR83" s="25"/>
      <c r="AS83" s="25"/>
    </row>
    <row r="84" spans="1:45" ht="15" customHeight="1" x14ac:dyDescent="0.2">
      <c r="A84" s="2"/>
      <c r="B84" s="268">
        <v>1999</v>
      </c>
      <c r="C84" s="148" t="s">
        <v>78</v>
      </c>
      <c r="D84" s="269" t="s">
        <v>120</v>
      </c>
      <c r="E84" s="148"/>
      <c r="F84" s="148">
        <v>24</v>
      </c>
      <c r="G84" s="148">
        <v>3</v>
      </c>
      <c r="H84" s="270">
        <v>0</v>
      </c>
      <c r="I84" s="270">
        <v>0</v>
      </c>
      <c r="J84" s="270">
        <v>0</v>
      </c>
      <c r="K84" s="271">
        <v>3</v>
      </c>
      <c r="L84" s="39"/>
      <c r="M84" s="272" t="s">
        <v>281</v>
      </c>
      <c r="N84" s="148"/>
      <c r="O84" s="148"/>
      <c r="P84" s="148" t="s">
        <v>287</v>
      </c>
      <c r="Q84" s="148" t="s">
        <v>216</v>
      </c>
      <c r="R84" s="148" t="s">
        <v>341</v>
      </c>
      <c r="S84" s="148" t="s">
        <v>328</v>
      </c>
      <c r="T84" s="270"/>
      <c r="U84" s="282" t="s">
        <v>325</v>
      </c>
      <c r="V84" s="39"/>
      <c r="W84" s="284" t="s">
        <v>317</v>
      </c>
      <c r="X84" s="275"/>
      <c r="Y84" s="306" t="s">
        <v>357</v>
      </c>
      <c r="Z84" s="306"/>
      <c r="AA84" s="306"/>
      <c r="AB84" s="306"/>
      <c r="AC84" s="306"/>
      <c r="AD84" s="306"/>
      <c r="AE84" s="306"/>
      <c r="AF84" s="306"/>
      <c r="AG84" s="269" t="s">
        <v>358</v>
      </c>
      <c r="AH84" s="271">
        <v>1.1235955056179776</v>
      </c>
      <c r="AI84" s="269" t="s">
        <v>461</v>
      </c>
      <c r="AJ84" s="269"/>
      <c r="AK84" s="269"/>
      <c r="AL84" s="294"/>
      <c r="AM84" s="316">
        <v>1.5116279069767442</v>
      </c>
      <c r="AN84" s="316">
        <v>0.37209302325581395</v>
      </c>
      <c r="AO84" s="269"/>
      <c r="AP84" s="269"/>
      <c r="AQ84" s="274"/>
      <c r="AR84" s="25"/>
      <c r="AS84" s="25"/>
    </row>
    <row r="85" spans="1:45" ht="15" customHeight="1" x14ac:dyDescent="0.2">
      <c r="A85" s="2"/>
      <c r="B85" s="268">
        <v>2000</v>
      </c>
      <c r="C85" s="148" t="s">
        <v>79</v>
      </c>
      <c r="D85" s="269" t="s">
        <v>120</v>
      </c>
      <c r="E85" s="148"/>
      <c r="F85" s="148">
        <v>25</v>
      </c>
      <c r="G85" s="148">
        <v>12</v>
      </c>
      <c r="H85" s="270">
        <v>1.5833333333333333</v>
      </c>
      <c r="I85" s="270">
        <v>0.25</v>
      </c>
      <c r="J85" s="270">
        <v>1.8333333333333333</v>
      </c>
      <c r="K85" s="271">
        <v>3.1666666666666665</v>
      </c>
      <c r="L85" s="39"/>
      <c r="M85" s="272" t="s">
        <v>286</v>
      </c>
      <c r="N85" s="148"/>
      <c r="O85" s="148"/>
      <c r="P85" s="148" t="s">
        <v>331</v>
      </c>
      <c r="Q85" s="148" t="s">
        <v>263</v>
      </c>
      <c r="R85" s="148" t="s">
        <v>341</v>
      </c>
      <c r="S85" s="148" t="s">
        <v>216</v>
      </c>
      <c r="T85" s="270"/>
      <c r="U85" s="282" t="s">
        <v>349</v>
      </c>
      <c r="V85" s="39"/>
      <c r="W85" s="268"/>
      <c r="X85" s="275"/>
      <c r="Y85" s="275"/>
      <c r="Z85" s="269"/>
      <c r="AA85" s="269"/>
      <c r="AB85" s="269"/>
      <c r="AC85" s="269"/>
      <c r="AD85" s="269"/>
      <c r="AE85" s="275"/>
      <c r="AF85" s="304"/>
      <c r="AG85" s="273"/>
      <c r="AH85" s="276"/>
      <c r="AI85" s="269"/>
      <c r="AJ85" s="269"/>
      <c r="AK85" s="269"/>
      <c r="AL85" s="294"/>
      <c r="AM85" s="294"/>
      <c r="AN85" s="294"/>
      <c r="AO85" s="269"/>
      <c r="AP85" s="269"/>
      <c r="AQ85" s="274"/>
      <c r="AR85" s="25"/>
      <c r="AS85" s="25"/>
    </row>
    <row r="86" spans="1:45" ht="15" customHeight="1" x14ac:dyDescent="0.2">
      <c r="A86" s="2"/>
      <c r="B86" s="268">
        <v>2001</v>
      </c>
      <c r="C86" s="148" t="s">
        <v>78</v>
      </c>
      <c r="D86" s="269" t="s">
        <v>120</v>
      </c>
      <c r="E86" s="148"/>
      <c r="F86" s="148">
        <v>26</v>
      </c>
      <c r="G86" s="148">
        <v>5</v>
      </c>
      <c r="H86" s="270">
        <v>1.4</v>
      </c>
      <c r="I86" s="270">
        <v>0.4</v>
      </c>
      <c r="J86" s="270">
        <v>1.8</v>
      </c>
      <c r="K86" s="271">
        <v>2.4</v>
      </c>
      <c r="L86" s="39"/>
      <c r="M86" s="272" t="s">
        <v>290</v>
      </c>
      <c r="N86" s="148"/>
      <c r="O86" s="148"/>
      <c r="P86" s="148" t="s">
        <v>333</v>
      </c>
      <c r="Q86" s="148" t="s">
        <v>81</v>
      </c>
      <c r="R86" s="148" t="s">
        <v>342</v>
      </c>
      <c r="S86" s="148" t="s">
        <v>220</v>
      </c>
      <c r="T86" s="270"/>
      <c r="U86" s="282" t="s">
        <v>349</v>
      </c>
      <c r="V86" s="39"/>
      <c r="W86" s="284" t="s">
        <v>321</v>
      </c>
      <c r="X86" s="275"/>
      <c r="Y86" s="275"/>
      <c r="Z86" s="269"/>
      <c r="AA86" s="269"/>
      <c r="AB86" s="269"/>
      <c r="AC86" s="269"/>
      <c r="AD86" s="269"/>
      <c r="AE86" s="275"/>
      <c r="AF86" s="304"/>
      <c r="AG86" s="273"/>
      <c r="AH86" s="276"/>
      <c r="AI86" s="292" t="s">
        <v>470</v>
      </c>
      <c r="AJ86" s="269"/>
      <c r="AK86" s="269"/>
      <c r="AL86" s="294">
        <v>31</v>
      </c>
      <c r="AM86" s="294">
        <v>25</v>
      </c>
      <c r="AN86" s="294">
        <v>16</v>
      </c>
      <c r="AO86" s="269"/>
      <c r="AP86" s="315">
        <v>0.22794117647058823</v>
      </c>
      <c r="AQ86" s="274"/>
      <c r="AR86" s="25"/>
      <c r="AS86" s="25"/>
    </row>
    <row r="87" spans="1:45" ht="15" customHeight="1" x14ac:dyDescent="0.2">
      <c r="A87" s="2"/>
      <c r="B87" s="268">
        <v>2002</v>
      </c>
      <c r="C87" s="148"/>
      <c r="D87" s="269"/>
      <c r="E87" s="148"/>
      <c r="F87" s="148">
        <v>27</v>
      </c>
      <c r="G87" s="148"/>
      <c r="H87" s="270"/>
      <c r="I87" s="270"/>
      <c r="J87" s="270"/>
      <c r="K87" s="271"/>
      <c r="L87" s="39"/>
      <c r="M87" s="272" t="s">
        <v>292</v>
      </c>
      <c r="N87" s="148"/>
      <c r="O87" s="148"/>
      <c r="P87" s="148" t="s">
        <v>225</v>
      </c>
      <c r="Q87" s="148" t="s">
        <v>263</v>
      </c>
      <c r="R87" s="148" t="s">
        <v>324</v>
      </c>
      <c r="S87" s="148" t="s">
        <v>245</v>
      </c>
      <c r="T87" s="270"/>
      <c r="U87" s="282" t="s">
        <v>282</v>
      </c>
      <c r="V87" s="39"/>
      <c r="W87" s="284" t="s">
        <v>317</v>
      </c>
      <c r="X87" s="275"/>
      <c r="Y87" s="275" t="s">
        <v>359</v>
      </c>
      <c r="Z87" s="269"/>
      <c r="AA87" s="269"/>
      <c r="AB87" s="269"/>
      <c r="AC87" s="269"/>
      <c r="AD87" s="269"/>
      <c r="AE87" s="275"/>
      <c r="AF87" s="304"/>
      <c r="AG87" s="275" t="s">
        <v>360</v>
      </c>
      <c r="AH87" s="271">
        <v>1.5873015873015872</v>
      </c>
      <c r="AI87" s="269" t="s">
        <v>461</v>
      </c>
      <c r="AJ87" s="269"/>
      <c r="AK87" s="269"/>
      <c r="AL87" s="294"/>
      <c r="AM87" s="316">
        <v>0.80645161290322576</v>
      </c>
      <c r="AN87" s="316">
        <v>0.5161290322580645</v>
      </c>
      <c r="AO87" s="269"/>
      <c r="AP87" s="269"/>
      <c r="AQ87" s="274"/>
      <c r="AR87" s="25"/>
      <c r="AS87" s="25"/>
    </row>
    <row r="88" spans="1:45" ht="15" customHeight="1" x14ac:dyDescent="0.2">
      <c r="A88" s="2"/>
      <c r="B88" s="268">
        <v>2003</v>
      </c>
      <c r="C88" s="148" t="s">
        <v>77</v>
      </c>
      <c r="D88" s="269" t="s">
        <v>120</v>
      </c>
      <c r="E88" s="148"/>
      <c r="F88" s="148">
        <v>28</v>
      </c>
      <c r="G88" s="148">
        <v>5</v>
      </c>
      <c r="H88" s="270">
        <v>1.2</v>
      </c>
      <c r="I88" s="270">
        <v>0.2</v>
      </c>
      <c r="J88" s="270">
        <v>1.4</v>
      </c>
      <c r="K88" s="271">
        <v>2.2000000000000002</v>
      </c>
      <c r="L88" s="39"/>
      <c r="M88" s="272" t="s">
        <v>294</v>
      </c>
      <c r="N88" s="148"/>
      <c r="O88" s="148"/>
      <c r="P88" s="148" t="s">
        <v>224</v>
      </c>
      <c r="Q88" s="148" t="s">
        <v>263</v>
      </c>
      <c r="R88" s="148" t="s">
        <v>332</v>
      </c>
      <c r="S88" s="148" t="s">
        <v>245</v>
      </c>
      <c r="T88" s="270"/>
      <c r="U88" s="282" t="s">
        <v>287</v>
      </c>
      <c r="V88" s="39"/>
      <c r="W88" s="284" t="s">
        <v>365</v>
      </c>
      <c r="X88" s="275"/>
      <c r="Y88" s="275" t="s">
        <v>361</v>
      </c>
      <c r="Z88" s="269"/>
      <c r="AA88" s="269"/>
      <c r="AB88" s="269"/>
      <c r="AC88" s="269"/>
      <c r="AD88" s="269"/>
      <c r="AE88" s="275"/>
      <c r="AF88" s="304"/>
      <c r="AG88" s="275" t="s">
        <v>362</v>
      </c>
      <c r="AH88" s="271">
        <v>1.6528925619834711</v>
      </c>
      <c r="AI88" s="269"/>
      <c r="AJ88" s="269"/>
      <c r="AK88" s="269"/>
      <c r="AL88" s="269"/>
      <c r="AM88" s="269"/>
      <c r="AN88" s="269"/>
      <c r="AO88" s="269"/>
      <c r="AP88" s="269"/>
      <c r="AQ88" s="274"/>
      <c r="AR88" s="25"/>
      <c r="AS88" s="25"/>
    </row>
    <row r="89" spans="1:45" ht="15" customHeight="1" x14ac:dyDescent="0.2">
      <c r="A89" s="2"/>
      <c r="B89" s="268">
        <v>2004</v>
      </c>
      <c r="C89" s="148" t="s">
        <v>74</v>
      </c>
      <c r="D89" s="269" t="s">
        <v>128</v>
      </c>
      <c r="E89" s="148"/>
      <c r="F89" s="148">
        <v>29</v>
      </c>
      <c r="G89" s="148">
        <v>7</v>
      </c>
      <c r="H89" s="270">
        <v>1.1428571428571428</v>
      </c>
      <c r="I89" s="270">
        <v>0.5714285714285714</v>
      </c>
      <c r="J89" s="270">
        <v>1.7142857142857142</v>
      </c>
      <c r="K89" s="271">
        <v>3.7142857142857144</v>
      </c>
      <c r="L89" s="39"/>
      <c r="M89" s="272" t="s">
        <v>296</v>
      </c>
      <c r="N89" s="148"/>
      <c r="O89" s="148"/>
      <c r="P89" s="148" t="s">
        <v>224</v>
      </c>
      <c r="Q89" s="148" t="s">
        <v>80</v>
      </c>
      <c r="R89" s="148" t="s">
        <v>324</v>
      </c>
      <c r="S89" s="148" t="s">
        <v>212</v>
      </c>
      <c r="T89" s="270"/>
      <c r="U89" s="282" t="s">
        <v>329</v>
      </c>
      <c r="V89" s="39"/>
      <c r="W89" s="268"/>
      <c r="X89" s="275"/>
      <c r="Y89" s="269"/>
      <c r="Z89" s="269"/>
      <c r="AA89" s="269"/>
      <c r="AB89" s="269"/>
      <c r="AC89" s="269"/>
      <c r="AD89" s="269"/>
      <c r="AE89" s="275"/>
      <c r="AF89" s="304"/>
      <c r="AG89" s="273"/>
      <c r="AH89" s="276"/>
      <c r="AI89" s="292" t="s">
        <v>471</v>
      </c>
      <c r="AJ89" s="269"/>
      <c r="AK89" s="269"/>
      <c r="AL89" s="294">
        <v>9</v>
      </c>
      <c r="AM89" s="294">
        <v>13</v>
      </c>
      <c r="AN89" s="294">
        <v>2</v>
      </c>
      <c r="AO89" s="269"/>
      <c r="AP89" s="315">
        <v>6.6176470588235295E-2</v>
      </c>
      <c r="AQ89" s="274"/>
      <c r="AR89" s="25"/>
      <c r="AS89" s="25"/>
    </row>
    <row r="90" spans="1:45" ht="15" customHeight="1" x14ac:dyDescent="0.2">
      <c r="A90" s="2"/>
      <c r="B90" s="268">
        <v>2005</v>
      </c>
      <c r="C90" s="148" t="s">
        <v>76</v>
      </c>
      <c r="D90" s="269" t="s">
        <v>128</v>
      </c>
      <c r="E90" s="148"/>
      <c r="F90" s="148">
        <v>30</v>
      </c>
      <c r="G90" s="148">
        <v>15</v>
      </c>
      <c r="H90" s="270">
        <v>1.2</v>
      </c>
      <c r="I90" s="270">
        <v>0.4</v>
      </c>
      <c r="J90" s="270">
        <v>1.6</v>
      </c>
      <c r="K90" s="271">
        <v>4.5333333333333332</v>
      </c>
      <c r="L90" s="39"/>
      <c r="M90" s="272" t="s">
        <v>298</v>
      </c>
      <c r="N90" s="148"/>
      <c r="O90" s="148"/>
      <c r="P90" s="148" t="s">
        <v>222</v>
      </c>
      <c r="Q90" s="148" t="s">
        <v>77</v>
      </c>
      <c r="R90" s="148" t="s">
        <v>282</v>
      </c>
      <c r="S90" s="148" t="s">
        <v>219</v>
      </c>
      <c r="T90" s="270"/>
      <c r="U90" s="282" t="s">
        <v>221</v>
      </c>
      <c r="V90" s="39"/>
      <c r="W90" s="272" t="s">
        <v>322</v>
      </c>
      <c r="X90" s="275"/>
      <c r="Y90" s="269"/>
      <c r="Z90" s="269"/>
      <c r="AA90" s="269"/>
      <c r="AB90" s="269"/>
      <c r="AC90" s="269"/>
      <c r="AD90" s="269"/>
      <c r="AE90" s="275"/>
      <c r="AF90" s="304"/>
      <c r="AG90" s="273"/>
      <c r="AH90" s="276"/>
      <c r="AI90" s="269" t="s">
        <v>461</v>
      </c>
      <c r="AJ90" s="269"/>
      <c r="AK90" s="269"/>
      <c r="AL90" s="294"/>
      <c r="AM90" s="316">
        <v>1.4444444444444444</v>
      </c>
      <c r="AN90" s="316">
        <v>0.22222222222222221</v>
      </c>
      <c r="AO90" s="269"/>
      <c r="AP90" s="269"/>
      <c r="AQ90" s="274"/>
      <c r="AR90" s="25"/>
      <c r="AS90" s="25"/>
    </row>
    <row r="91" spans="1:45" ht="15" customHeight="1" x14ac:dyDescent="0.2">
      <c r="A91" s="2"/>
      <c r="B91" s="268">
        <v>2006</v>
      </c>
      <c r="C91" s="148" t="s">
        <v>74</v>
      </c>
      <c r="D91" s="269" t="s">
        <v>128</v>
      </c>
      <c r="E91" s="148"/>
      <c r="F91" s="148">
        <v>31</v>
      </c>
      <c r="G91" s="148">
        <v>7</v>
      </c>
      <c r="H91" s="307">
        <v>2.8571428571428572</v>
      </c>
      <c r="I91" s="270">
        <v>0.14285714285714285</v>
      </c>
      <c r="J91" s="307">
        <v>3</v>
      </c>
      <c r="K91" s="271">
        <v>5.7142857142857144</v>
      </c>
      <c r="L91" s="39"/>
      <c r="M91" s="272" t="s">
        <v>300</v>
      </c>
      <c r="N91" s="148"/>
      <c r="O91" s="148"/>
      <c r="P91" s="148" t="s">
        <v>219</v>
      </c>
      <c r="Q91" s="148" t="s">
        <v>82</v>
      </c>
      <c r="R91" s="148" t="s">
        <v>288</v>
      </c>
      <c r="S91" s="148" t="s">
        <v>219</v>
      </c>
      <c r="T91" s="270"/>
      <c r="U91" s="282" t="s">
        <v>228</v>
      </c>
      <c r="V91" s="39"/>
      <c r="W91" s="284" t="s">
        <v>270</v>
      </c>
      <c r="X91" s="275"/>
      <c r="Y91" s="275" t="s">
        <v>363</v>
      </c>
      <c r="Z91" s="269"/>
      <c r="AA91" s="269"/>
      <c r="AB91" s="269"/>
      <c r="AC91" s="269"/>
      <c r="AD91" s="269"/>
      <c r="AE91" s="275"/>
      <c r="AF91" s="304"/>
      <c r="AG91" s="275" t="s">
        <v>364</v>
      </c>
      <c r="AH91" s="271">
        <v>4.032258064516129</v>
      </c>
      <c r="AI91" s="269"/>
      <c r="AJ91" s="269"/>
      <c r="AK91" s="269"/>
      <c r="AL91" s="269"/>
      <c r="AM91" s="269"/>
      <c r="AN91" s="269"/>
      <c r="AO91" s="269"/>
      <c r="AP91" s="269"/>
      <c r="AQ91" s="274"/>
      <c r="AR91" s="25"/>
      <c r="AS91" s="25"/>
    </row>
    <row r="92" spans="1:45" ht="15" customHeight="1" x14ac:dyDescent="0.2">
      <c r="A92" s="2"/>
      <c r="B92" s="268">
        <v>2007</v>
      </c>
      <c r="C92" s="148" t="s">
        <v>59</v>
      </c>
      <c r="D92" s="269" t="s">
        <v>128</v>
      </c>
      <c r="E92" s="148"/>
      <c r="F92" s="148">
        <v>32</v>
      </c>
      <c r="G92" s="148">
        <v>14</v>
      </c>
      <c r="H92" s="270">
        <v>1.3571428571428572</v>
      </c>
      <c r="I92" s="270">
        <v>0.35714285714285715</v>
      </c>
      <c r="J92" s="270">
        <v>1.7142857142857142</v>
      </c>
      <c r="K92" s="271">
        <v>4.0714285714285712</v>
      </c>
      <c r="L92" s="39"/>
      <c r="M92" s="272" t="s">
        <v>302</v>
      </c>
      <c r="N92" s="148"/>
      <c r="O92" s="148"/>
      <c r="P92" s="148" t="s">
        <v>78</v>
      </c>
      <c r="Q92" s="154" t="s">
        <v>74</v>
      </c>
      <c r="R92" s="148" t="s">
        <v>343</v>
      </c>
      <c r="S92" s="148" t="s">
        <v>81</v>
      </c>
      <c r="T92" s="270"/>
      <c r="U92" s="282" t="s">
        <v>245</v>
      </c>
      <c r="V92" s="39"/>
      <c r="W92" s="268"/>
      <c r="X92" s="275"/>
      <c r="Y92" s="269"/>
      <c r="Z92" s="269"/>
      <c r="AA92" s="269"/>
      <c r="AB92" s="269"/>
      <c r="AC92" s="269"/>
      <c r="AD92" s="269"/>
      <c r="AE92" s="275"/>
      <c r="AF92" s="304"/>
      <c r="AG92" s="273"/>
      <c r="AH92" s="276"/>
      <c r="AI92" s="292" t="s">
        <v>462</v>
      </c>
      <c r="AJ92" s="269"/>
      <c r="AK92" s="269"/>
      <c r="AL92" s="294">
        <v>4</v>
      </c>
      <c r="AM92" s="294">
        <v>4</v>
      </c>
      <c r="AN92" s="294">
        <v>3</v>
      </c>
      <c r="AO92" s="269"/>
      <c r="AP92" s="315">
        <v>2.9411764705882353E-2</v>
      </c>
      <c r="AQ92" s="274"/>
      <c r="AR92" s="25"/>
      <c r="AS92" s="25"/>
    </row>
    <row r="93" spans="1:45" ht="15" customHeight="1" x14ac:dyDescent="0.2">
      <c r="A93" s="2"/>
      <c r="B93" s="268">
        <v>2008</v>
      </c>
      <c r="C93" s="148" t="s">
        <v>82</v>
      </c>
      <c r="D93" s="269" t="s">
        <v>120</v>
      </c>
      <c r="E93" s="148"/>
      <c r="F93" s="148">
        <v>33</v>
      </c>
      <c r="G93" s="148">
        <v>7</v>
      </c>
      <c r="H93" s="270">
        <v>1.2857142857142858</v>
      </c>
      <c r="I93" s="270">
        <v>0.2857142857142857</v>
      </c>
      <c r="J93" s="270">
        <v>1.5714285714285714</v>
      </c>
      <c r="K93" s="271">
        <v>5.1428571428571432</v>
      </c>
      <c r="L93" s="39"/>
      <c r="M93" s="272" t="s">
        <v>304</v>
      </c>
      <c r="N93" s="148"/>
      <c r="O93" s="148"/>
      <c r="P93" s="148" t="s">
        <v>78</v>
      </c>
      <c r="Q93" s="148" t="s">
        <v>74</v>
      </c>
      <c r="R93" s="148" t="s">
        <v>343</v>
      </c>
      <c r="S93" s="148" t="s">
        <v>81</v>
      </c>
      <c r="T93" s="270"/>
      <c r="U93" s="309" t="s">
        <v>220</v>
      </c>
      <c r="V93" s="39"/>
      <c r="W93" s="268"/>
      <c r="X93" s="275"/>
      <c r="Y93" s="269"/>
      <c r="Z93" s="269"/>
      <c r="AA93" s="269"/>
      <c r="AB93" s="269"/>
      <c r="AC93" s="269"/>
      <c r="AD93" s="269"/>
      <c r="AE93" s="275"/>
      <c r="AF93" s="304"/>
      <c r="AG93" s="273"/>
      <c r="AH93" s="276"/>
      <c r="AI93" s="269" t="s">
        <v>461</v>
      </c>
      <c r="AJ93" s="269"/>
      <c r="AK93" s="269"/>
      <c r="AL93" s="294"/>
      <c r="AM93" s="316">
        <v>1</v>
      </c>
      <c r="AN93" s="316">
        <v>0.75</v>
      </c>
      <c r="AO93" s="269"/>
      <c r="AP93" s="269"/>
      <c r="AQ93" s="274"/>
      <c r="AR93" s="25"/>
      <c r="AS93" s="25"/>
    </row>
    <row r="94" spans="1:45" ht="15" customHeight="1" x14ac:dyDescent="0.2">
      <c r="A94" s="2"/>
      <c r="B94" s="268">
        <v>2009</v>
      </c>
      <c r="C94" s="148" t="s">
        <v>78</v>
      </c>
      <c r="D94" s="269" t="s">
        <v>120</v>
      </c>
      <c r="E94" s="148"/>
      <c r="F94" s="148">
        <v>34</v>
      </c>
      <c r="G94" s="148">
        <v>7</v>
      </c>
      <c r="H94" s="270">
        <v>1</v>
      </c>
      <c r="I94" s="270">
        <v>0.7142857142857143</v>
      </c>
      <c r="J94" s="270">
        <v>1.7142857142857142</v>
      </c>
      <c r="K94" s="271">
        <v>4</v>
      </c>
      <c r="L94" s="39"/>
      <c r="M94" s="272" t="s">
        <v>306</v>
      </c>
      <c r="N94" s="148"/>
      <c r="O94" s="148"/>
      <c r="P94" s="154" t="s">
        <v>74</v>
      </c>
      <c r="Q94" s="148" t="s">
        <v>82</v>
      </c>
      <c r="R94" s="154" t="s">
        <v>326</v>
      </c>
      <c r="S94" s="148" t="s">
        <v>81</v>
      </c>
      <c r="T94" s="270"/>
      <c r="U94" s="282" t="s">
        <v>245</v>
      </c>
      <c r="V94" s="39"/>
      <c r="W94" s="268"/>
      <c r="X94" s="275"/>
      <c r="Y94" s="269"/>
      <c r="Z94" s="269"/>
      <c r="AA94" s="269"/>
      <c r="AB94" s="269"/>
      <c r="AC94" s="269"/>
      <c r="AD94" s="269"/>
      <c r="AE94" s="275"/>
      <c r="AF94" s="304"/>
      <c r="AG94" s="273"/>
      <c r="AH94" s="276"/>
      <c r="AI94" s="269"/>
      <c r="AJ94" s="269"/>
      <c r="AK94" s="269"/>
      <c r="AL94" s="269"/>
      <c r="AM94" s="269"/>
      <c r="AN94" s="269"/>
      <c r="AO94" s="269"/>
      <c r="AP94" s="269"/>
      <c r="AQ94" s="274"/>
      <c r="AR94" s="25"/>
      <c r="AS94" s="25"/>
    </row>
    <row r="95" spans="1:45" ht="15" customHeight="1" x14ac:dyDescent="0.2">
      <c r="A95" s="2"/>
      <c r="B95" s="268">
        <v>2010</v>
      </c>
      <c r="C95" s="148" t="s">
        <v>80</v>
      </c>
      <c r="D95" s="269" t="s">
        <v>128</v>
      </c>
      <c r="E95" s="148"/>
      <c r="F95" s="148">
        <v>35</v>
      </c>
      <c r="G95" s="148"/>
      <c r="H95" s="270"/>
      <c r="I95" s="270"/>
      <c r="J95" s="270"/>
      <c r="K95" s="271"/>
      <c r="L95" s="39"/>
      <c r="M95" s="272" t="s">
        <v>308</v>
      </c>
      <c r="N95" s="148"/>
      <c r="O95" s="148"/>
      <c r="P95" s="148" t="s">
        <v>77</v>
      </c>
      <c r="Q95" s="148" t="s">
        <v>77</v>
      </c>
      <c r="R95" s="148" t="s">
        <v>326</v>
      </c>
      <c r="S95" s="148" t="s">
        <v>81</v>
      </c>
      <c r="T95" s="270"/>
      <c r="U95" s="282" t="s">
        <v>216</v>
      </c>
      <c r="V95" s="39"/>
      <c r="W95" s="268"/>
      <c r="X95" s="275"/>
      <c r="Y95" s="269"/>
      <c r="Z95" s="269"/>
      <c r="AA95" s="269"/>
      <c r="AB95" s="269"/>
      <c r="AC95" s="269"/>
      <c r="AD95" s="269"/>
      <c r="AE95" s="275"/>
      <c r="AF95" s="304"/>
      <c r="AG95" s="273"/>
      <c r="AH95" s="276"/>
      <c r="AI95" s="269" t="s">
        <v>7</v>
      </c>
      <c r="AJ95" s="269"/>
      <c r="AK95" s="269"/>
      <c r="AL95" s="269">
        <v>136</v>
      </c>
      <c r="AM95" s="269">
        <v>170</v>
      </c>
      <c r="AN95" s="269">
        <v>59</v>
      </c>
      <c r="AO95" s="269"/>
      <c r="AP95" s="269"/>
      <c r="AQ95" s="274"/>
      <c r="AR95" s="25"/>
      <c r="AS95" s="25"/>
    </row>
    <row r="96" spans="1:45" ht="15" customHeight="1" x14ac:dyDescent="0.2">
      <c r="A96" s="2"/>
      <c r="B96" s="268">
        <v>2011</v>
      </c>
      <c r="C96" s="148" t="s">
        <v>81</v>
      </c>
      <c r="D96" s="269" t="s">
        <v>128</v>
      </c>
      <c r="E96" s="148"/>
      <c r="F96" s="148">
        <v>36</v>
      </c>
      <c r="G96" s="148"/>
      <c r="H96" s="270"/>
      <c r="I96" s="270"/>
      <c r="J96" s="270"/>
      <c r="K96" s="271"/>
      <c r="L96" s="39"/>
      <c r="M96" s="272" t="s">
        <v>310</v>
      </c>
      <c r="N96" s="148"/>
      <c r="O96" s="148"/>
      <c r="P96" s="148" t="s">
        <v>80</v>
      </c>
      <c r="Q96" s="148" t="s">
        <v>77</v>
      </c>
      <c r="R96" s="148" t="s">
        <v>287</v>
      </c>
      <c r="S96" s="148" t="s">
        <v>81</v>
      </c>
      <c r="T96" s="270"/>
      <c r="U96" s="282" t="s">
        <v>350</v>
      </c>
      <c r="V96" s="39"/>
      <c r="W96" s="268"/>
      <c r="X96" s="275"/>
      <c r="Y96" s="269"/>
      <c r="Z96" s="269"/>
      <c r="AA96" s="269"/>
      <c r="AB96" s="269"/>
      <c r="AC96" s="269"/>
      <c r="AD96" s="269"/>
      <c r="AE96" s="275"/>
      <c r="AF96" s="304"/>
      <c r="AG96" s="273"/>
      <c r="AH96" s="276"/>
      <c r="AI96" s="269"/>
      <c r="AJ96" s="269"/>
      <c r="AK96" s="269"/>
      <c r="AL96" s="269"/>
      <c r="AM96" s="316">
        <v>1.25</v>
      </c>
      <c r="AN96" s="316">
        <v>0.43382352941176472</v>
      </c>
      <c r="AO96" s="269"/>
      <c r="AP96" s="269"/>
      <c r="AQ96" s="274"/>
      <c r="AR96" s="25"/>
      <c r="AS96" s="25"/>
    </row>
    <row r="97" spans="1:45" ht="15" customHeight="1" x14ac:dyDescent="0.2">
      <c r="A97" s="2"/>
      <c r="B97" s="268">
        <v>2012</v>
      </c>
      <c r="C97" s="148" t="s">
        <v>74</v>
      </c>
      <c r="D97" s="269" t="s">
        <v>161</v>
      </c>
      <c r="E97" s="148"/>
      <c r="F97" s="148">
        <v>37</v>
      </c>
      <c r="G97" s="148">
        <v>6</v>
      </c>
      <c r="H97" s="270">
        <v>1.3333333333333333</v>
      </c>
      <c r="I97" s="270">
        <v>0.16666666666666666</v>
      </c>
      <c r="J97" s="270">
        <v>1.5</v>
      </c>
      <c r="K97" s="271">
        <v>4.833333333333333</v>
      </c>
      <c r="L97" s="39"/>
      <c r="M97" s="272" t="s">
        <v>312</v>
      </c>
      <c r="N97" s="148"/>
      <c r="O97" s="148"/>
      <c r="P97" s="148" t="s">
        <v>81</v>
      </c>
      <c r="Q97" s="148" t="s">
        <v>77</v>
      </c>
      <c r="R97" s="148" t="s">
        <v>344</v>
      </c>
      <c r="S97" s="154" t="s">
        <v>77</v>
      </c>
      <c r="T97" s="270"/>
      <c r="U97" s="282" t="s">
        <v>227</v>
      </c>
      <c r="V97" s="39"/>
      <c r="W97" s="268"/>
      <c r="X97" s="269"/>
      <c r="Y97" s="269"/>
      <c r="Z97" s="269"/>
      <c r="AA97" s="269"/>
      <c r="AB97" s="269"/>
      <c r="AC97" s="269"/>
      <c r="AD97" s="269"/>
      <c r="AE97" s="275"/>
      <c r="AF97" s="304"/>
      <c r="AG97" s="273"/>
      <c r="AH97" s="276"/>
      <c r="AI97" s="269"/>
      <c r="AJ97" s="269"/>
      <c r="AK97" s="269"/>
      <c r="AL97" s="269"/>
      <c r="AM97" s="275"/>
      <c r="AN97" s="269"/>
      <c r="AO97" s="269"/>
      <c r="AP97" s="269"/>
      <c r="AQ97" s="274"/>
      <c r="AR97" s="25"/>
      <c r="AS97" s="25"/>
    </row>
    <row r="98" spans="1:45" ht="15" customHeight="1" x14ac:dyDescent="0.2">
      <c r="A98" s="2"/>
      <c r="B98" s="268">
        <v>2013</v>
      </c>
      <c r="C98" s="148" t="s">
        <v>77</v>
      </c>
      <c r="D98" s="269" t="s">
        <v>161</v>
      </c>
      <c r="E98" s="148"/>
      <c r="F98" s="148">
        <v>38</v>
      </c>
      <c r="G98" s="148">
        <v>3</v>
      </c>
      <c r="H98" s="270">
        <v>1.6666666666666667</v>
      </c>
      <c r="I98" s="270">
        <v>0.33333333333333331</v>
      </c>
      <c r="J98" s="270">
        <v>2</v>
      </c>
      <c r="K98" s="271">
        <v>4</v>
      </c>
      <c r="L98" s="39"/>
      <c r="M98" s="272" t="s">
        <v>314</v>
      </c>
      <c r="N98" s="148"/>
      <c r="O98" s="148"/>
      <c r="P98" s="148" t="s">
        <v>258</v>
      </c>
      <c r="Q98" s="148" t="s">
        <v>77</v>
      </c>
      <c r="R98" s="148" t="s">
        <v>282</v>
      </c>
      <c r="S98" s="148" t="s">
        <v>81</v>
      </c>
      <c r="T98" s="270"/>
      <c r="U98" s="282" t="s">
        <v>227</v>
      </c>
      <c r="V98" s="39"/>
      <c r="W98" s="268"/>
      <c r="X98" s="269"/>
      <c r="Y98" s="269"/>
      <c r="Z98" s="269"/>
      <c r="AA98" s="269"/>
      <c r="AB98" s="269"/>
      <c r="AC98" s="269"/>
      <c r="AD98" s="269"/>
      <c r="AE98" s="275"/>
      <c r="AF98" s="304"/>
      <c r="AG98" s="273"/>
      <c r="AH98" s="276"/>
      <c r="AI98" s="292"/>
      <c r="AJ98" s="269"/>
      <c r="AK98" s="269"/>
      <c r="AL98" s="294"/>
      <c r="AM98" s="294"/>
      <c r="AN98" s="294"/>
      <c r="AO98" s="269"/>
      <c r="AP98" s="315"/>
      <c r="AQ98" s="274"/>
      <c r="AR98" s="25"/>
      <c r="AS98" s="25"/>
    </row>
    <row r="99" spans="1:45" ht="15" customHeight="1" x14ac:dyDescent="0.2">
      <c r="A99" s="2"/>
      <c r="B99" s="268">
        <v>2014</v>
      </c>
      <c r="C99" s="148" t="s">
        <v>74</v>
      </c>
      <c r="D99" s="269" t="s">
        <v>162</v>
      </c>
      <c r="E99" s="148"/>
      <c r="F99" s="148">
        <v>39</v>
      </c>
      <c r="G99" s="148">
        <v>4</v>
      </c>
      <c r="H99" s="270">
        <v>1</v>
      </c>
      <c r="I99" s="270">
        <v>0.75</v>
      </c>
      <c r="J99" s="270">
        <v>1.75</v>
      </c>
      <c r="K99" s="308">
        <v>5.75</v>
      </c>
      <c r="L99" s="39"/>
      <c r="M99" s="272" t="s">
        <v>316</v>
      </c>
      <c r="N99" s="148"/>
      <c r="O99" s="148"/>
      <c r="P99" s="148" t="s">
        <v>258</v>
      </c>
      <c r="Q99" s="148" t="s">
        <v>78</v>
      </c>
      <c r="R99" s="148" t="s">
        <v>327</v>
      </c>
      <c r="S99" s="148" t="s">
        <v>80</v>
      </c>
      <c r="T99" s="270"/>
      <c r="U99" s="282" t="s">
        <v>218</v>
      </c>
      <c r="V99" s="39"/>
      <c r="W99" s="268"/>
      <c r="X99" s="269"/>
      <c r="Y99" s="269"/>
      <c r="Z99" s="269"/>
      <c r="AA99" s="269"/>
      <c r="AB99" s="269"/>
      <c r="AC99" s="269"/>
      <c r="AD99" s="269"/>
      <c r="AE99" s="275"/>
      <c r="AF99" s="304"/>
      <c r="AG99" s="273"/>
      <c r="AH99" s="276"/>
      <c r="AI99" s="269"/>
      <c r="AJ99" s="269"/>
      <c r="AK99" s="269"/>
      <c r="AL99" s="294"/>
      <c r="AM99" s="316"/>
      <c r="AN99" s="316"/>
      <c r="AO99" s="269"/>
      <c r="AP99" s="269"/>
      <c r="AQ99" s="274"/>
      <c r="AR99" s="25"/>
      <c r="AS99" s="25"/>
    </row>
    <row r="100" spans="1:45" ht="15" customHeight="1" x14ac:dyDescent="0.2">
      <c r="A100" s="2"/>
      <c r="B100" s="268">
        <v>2015</v>
      </c>
      <c r="C100" s="148" t="s">
        <v>81</v>
      </c>
      <c r="D100" s="269" t="s">
        <v>162</v>
      </c>
      <c r="E100" s="148"/>
      <c r="F100" s="148">
        <v>40</v>
      </c>
      <c r="G100" s="148"/>
      <c r="H100" s="270"/>
      <c r="I100" s="270"/>
      <c r="J100" s="270"/>
      <c r="K100" s="271"/>
      <c r="L100" s="39"/>
      <c r="M100" s="272" t="s">
        <v>319</v>
      </c>
      <c r="N100" s="148"/>
      <c r="O100" s="148"/>
      <c r="P100" s="148" t="s">
        <v>222</v>
      </c>
      <c r="Q100" s="148" t="s">
        <v>81</v>
      </c>
      <c r="R100" s="148" t="s">
        <v>282</v>
      </c>
      <c r="S100" s="148" t="s">
        <v>80</v>
      </c>
      <c r="T100" s="270"/>
      <c r="U100" s="282" t="s">
        <v>216</v>
      </c>
      <c r="V100" s="39"/>
      <c r="W100" s="268"/>
      <c r="X100" s="269"/>
      <c r="Y100" s="269"/>
      <c r="Z100" s="269"/>
      <c r="AA100" s="269"/>
      <c r="AB100" s="269"/>
      <c r="AC100" s="269"/>
      <c r="AD100" s="269"/>
      <c r="AE100" s="275"/>
      <c r="AF100" s="304"/>
      <c r="AG100" s="273"/>
      <c r="AH100" s="276"/>
      <c r="AI100" s="269"/>
      <c r="AJ100" s="269"/>
      <c r="AK100" s="269"/>
      <c r="AL100" s="269"/>
      <c r="AM100" s="269"/>
      <c r="AN100" s="269"/>
      <c r="AO100" s="269"/>
      <c r="AP100" s="269"/>
      <c r="AQ100" s="274"/>
      <c r="AR100" s="25"/>
      <c r="AS100" s="25"/>
    </row>
    <row r="101" spans="1:45" s="10" customFormat="1" ht="15" customHeight="1" x14ac:dyDescent="0.25">
      <c r="A101" s="24"/>
      <c r="B101" s="277"/>
      <c r="C101" s="278"/>
      <c r="D101" s="278"/>
      <c r="E101" s="278"/>
      <c r="F101" s="278"/>
      <c r="G101" s="278"/>
      <c r="H101" s="279"/>
      <c r="I101" s="279"/>
      <c r="J101" s="279"/>
      <c r="K101" s="280"/>
      <c r="L101" s="39"/>
      <c r="M101" s="277"/>
      <c r="N101" s="278"/>
      <c r="O101" s="278"/>
      <c r="P101" s="278"/>
      <c r="Q101" s="278"/>
      <c r="R101" s="278"/>
      <c r="S101" s="278"/>
      <c r="T101" s="278"/>
      <c r="U101" s="280"/>
      <c r="V101" s="39"/>
      <c r="W101" s="277"/>
      <c r="X101" s="278"/>
      <c r="Y101" s="278"/>
      <c r="Z101" s="278"/>
      <c r="AA101" s="278"/>
      <c r="AB101" s="278"/>
      <c r="AC101" s="278"/>
      <c r="AD101" s="278"/>
      <c r="AE101" s="278"/>
      <c r="AF101" s="278"/>
      <c r="AG101" s="278"/>
      <c r="AH101" s="281"/>
      <c r="AI101" s="278"/>
      <c r="AJ101" s="278"/>
      <c r="AK101" s="278"/>
      <c r="AL101" s="278"/>
      <c r="AM101" s="278"/>
      <c r="AN101" s="278"/>
      <c r="AO101" s="278"/>
      <c r="AP101" s="278"/>
      <c r="AQ101" s="281"/>
      <c r="AR101" s="36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25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9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9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9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9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9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9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9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9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9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9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9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9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9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9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9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9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9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9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9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9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3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9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3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9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9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9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9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9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9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9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9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9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9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9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9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9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9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9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9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9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9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9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9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9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9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9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9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9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9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9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9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9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9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9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9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9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9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9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9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9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9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9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9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9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9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9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9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9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9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9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9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9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9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9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9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9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3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9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3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9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3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9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3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9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3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9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3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9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3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9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3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9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3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9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3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9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3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9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3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9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3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9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3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9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3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9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3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9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3"/>
    </row>
  </sheetData>
  <sortState ref="M72:P75">
    <sortCondition descending="1" ref="M7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8" t="s">
        <v>160</v>
      </c>
      <c r="C1" s="6"/>
      <c r="D1" s="7"/>
      <c r="E1" s="86" t="s">
        <v>108</v>
      </c>
      <c r="F1" s="235"/>
      <c r="G1" s="68"/>
      <c r="H1" s="68"/>
      <c r="I1" s="8"/>
      <c r="J1" s="6"/>
      <c r="K1" s="98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35"/>
      <c r="AB1" s="235"/>
      <c r="AC1" s="68"/>
      <c r="AD1" s="68"/>
      <c r="AE1" s="8"/>
      <c r="AF1" s="6"/>
      <c r="AG1" s="98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40" t="s">
        <v>105</v>
      </c>
      <c r="C2" s="65"/>
      <c r="D2" s="147"/>
      <c r="E2" s="14" t="s">
        <v>12</v>
      </c>
      <c r="F2" s="15"/>
      <c r="G2" s="15"/>
      <c r="H2" s="15"/>
      <c r="I2" s="21"/>
      <c r="J2" s="16"/>
      <c r="K2" s="136"/>
      <c r="L2" s="23" t="s">
        <v>246</v>
      </c>
      <c r="M2" s="15"/>
      <c r="N2" s="15"/>
      <c r="O2" s="22"/>
      <c r="P2" s="20"/>
      <c r="Q2" s="23" t="s">
        <v>247</v>
      </c>
      <c r="R2" s="15"/>
      <c r="S2" s="15"/>
      <c r="T2" s="15"/>
      <c r="U2" s="21"/>
      <c r="V2" s="22"/>
      <c r="W2" s="20"/>
      <c r="X2" s="236" t="s">
        <v>248</v>
      </c>
      <c r="Y2" s="237"/>
      <c r="Z2" s="238"/>
      <c r="AA2" s="14" t="s">
        <v>12</v>
      </c>
      <c r="AB2" s="15"/>
      <c r="AC2" s="15"/>
      <c r="AD2" s="15"/>
      <c r="AE2" s="21"/>
      <c r="AF2" s="16"/>
      <c r="AG2" s="136"/>
      <c r="AH2" s="23" t="s">
        <v>249</v>
      </c>
      <c r="AI2" s="15"/>
      <c r="AJ2" s="15"/>
      <c r="AK2" s="22"/>
      <c r="AL2" s="20"/>
      <c r="AM2" s="23" t="s">
        <v>247</v>
      </c>
      <c r="AN2" s="15"/>
      <c r="AO2" s="15"/>
      <c r="AP2" s="15"/>
      <c r="AQ2" s="21"/>
      <c r="AR2" s="22"/>
      <c r="AS2" s="239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239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23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239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239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0"/>
      <c r="M4" s="19"/>
      <c r="N4" s="19"/>
      <c r="O4" s="19"/>
      <c r="P4" s="25"/>
      <c r="Q4" s="26"/>
      <c r="R4" s="26"/>
      <c r="S4" s="28"/>
      <c r="T4" s="26"/>
      <c r="U4" s="26"/>
      <c r="V4" s="240"/>
      <c r="W4" s="31"/>
      <c r="X4" s="26">
        <v>1991</v>
      </c>
      <c r="Y4" s="26" t="s">
        <v>75</v>
      </c>
      <c r="Z4" s="258" t="s">
        <v>128</v>
      </c>
      <c r="AA4" s="26">
        <v>1</v>
      </c>
      <c r="AB4" s="26">
        <v>0</v>
      </c>
      <c r="AC4" s="26">
        <v>0</v>
      </c>
      <c r="AD4" s="26">
        <v>3</v>
      </c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41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>
        <v>1992</v>
      </c>
      <c r="C5" s="30" t="s">
        <v>81</v>
      </c>
      <c r="D5" s="27" t="s">
        <v>128</v>
      </c>
      <c r="E5" s="26">
        <v>25</v>
      </c>
      <c r="F5" s="26">
        <v>0</v>
      </c>
      <c r="G5" s="26">
        <v>8</v>
      </c>
      <c r="H5" s="28">
        <v>14</v>
      </c>
      <c r="I5" s="26">
        <v>85</v>
      </c>
      <c r="J5" s="29"/>
      <c r="K5" s="31"/>
      <c r="L5" s="80"/>
      <c r="M5" s="19"/>
      <c r="N5" s="19"/>
      <c r="O5" s="19"/>
      <c r="P5" s="25"/>
      <c r="Q5" s="26"/>
      <c r="R5" s="26"/>
      <c r="S5" s="28"/>
      <c r="T5" s="26"/>
      <c r="U5" s="26"/>
      <c r="V5" s="240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41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1993</v>
      </c>
      <c r="C6" s="30" t="s">
        <v>80</v>
      </c>
      <c r="D6" s="27" t="s">
        <v>128</v>
      </c>
      <c r="E6" s="26">
        <v>28</v>
      </c>
      <c r="F6" s="26">
        <v>3</v>
      </c>
      <c r="G6" s="26">
        <v>20</v>
      </c>
      <c r="H6" s="28">
        <v>23</v>
      </c>
      <c r="I6" s="26">
        <v>127</v>
      </c>
      <c r="J6" s="29"/>
      <c r="K6" s="31"/>
      <c r="L6" s="80"/>
      <c r="M6" s="19"/>
      <c r="N6" s="19"/>
      <c r="O6" s="19"/>
      <c r="P6" s="25"/>
      <c r="Q6" s="26"/>
      <c r="R6" s="26"/>
      <c r="S6" s="28"/>
      <c r="T6" s="26"/>
      <c r="U6" s="26"/>
      <c r="V6" s="240"/>
      <c r="W6" s="31"/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41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>
        <v>1994</v>
      </c>
      <c r="C7" s="30" t="s">
        <v>77</v>
      </c>
      <c r="D7" s="27" t="s">
        <v>128</v>
      </c>
      <c r="E7" s="26">
        <v>26</v>
      </c>
      <c r="F7" s="26">
        <v>1</v>
      </c>
      <c r="G7" s="26">
        <v>21</v>
      </c>
      <c r="H7" s="28">
        <v>18</v>
      </c>
      <c r="I7" s="26">
        <v>134</v>
      </c>
      <c r="J7" s="29"/>
      <c r="K7" s="31"/>
      <c r="L7" s="80"/>
      <c r="M7" s="19"/>
      <c r="N7" s="19"/>
      <c r="O7" s="19"/>
      <c r="P7" s="25"/>
      <c r="Q7" s="26"/>
      <c r="R7" s="26"/>
      <c r="S7" s="28"/>
      <c r="T7" s="26"/>
      <c r="U7" s="26"/>
      <c r="V7" s="240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41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/>
      <c r="C8" s="30"/>
      <c r="D8" s="27"/>
      <c r="E8" s="26"/>
      <c r="F8" s="26"/>
      <c r="G8" s="26"/>
      <c r="H8" s="28"/>
      <c r="I8" s="26"/>
      <c r="J8" s="29"/>
      <c r="K8" s="31"/>
      <c r="L8" s="80"/>
      <c r="M8" s="19"/>
      <c r="N8" s="19"/>
      <c r="O8" s="19"/>
      <c r="P8" s="25"/>
      <c r="Q8" s="26"/>
      <c r="R8" s="26"/>
      <c r="S8" s="28"/>
      <c r="T8" s="26"/>
      <c r="U8" s="26"/>
      <c r="V8" s="240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41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6">
        <v>2002</v>
      </c>
      <c r="C9" s="30" t="s">
        <v>75</v>
      </c>
      <c r="D9" s="27" t="s">
        <v>128</v>
      </c>
      <c r="E9" s="26">
        <v>22</v>
      </c>
      <c r="F9" s="26">
        <v>5</v>
      </c>
      <c r="G9" s="26">
        <v>43</v>
      </c>
      <c r="H9" s="28">
        <v>41</v>
      </c>
      <c r="I9" s="26">
        <v>147</v>
      </c>
      <c r="J9" s="29">
        <v>0.69668246445497628</v>
      </c>
      <c r="K9" s="31">
        <v>211</v>
      </c>
      <c r="L9" s="80" t="s">
        <v>82</v>
      </c>
      <c r="M9" s="19" t="s">
        <v>74</v>
      </c>
      <c r="N9" s="26" t="s">
        <v>75</v>
      </c>
      <c r="O9" s="26" t="s">
        <v>76</v>
      </c>
      <c r="P9" s="25"/>
      <c r="Q9" s="26"/>
      <c r="R9" s="26"/>
      <c r="S9" s="28"/>
      <c r="T9" s="26"/>
      <c r="U9" s="26"/>
      <c r="V9" s="240"/>
      <c r="W9" s="31"/>
      <c r="X9" s="26"/>
      <c r="Y9" s="30"/>
      <c r="Z9" s="27"/>
      <c r="AA9" s="26"/>
      <c r="AB9" s="26"/>
      <c r="AC9" s="26"/>
      <c r="AD9" s="28"/>
      <c r="AE9" s="26"/>
      <c r="AF9" s="29"/>
      <c r="AG9" s="31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41"/>
      <c r="AS9" s="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71" t="s">
        <v>250</v>
      </c>
      <c r="C10" s="75"/>
      <c r="D10" s="74"/>
      <c r="E10" s="73">
        <f>SUM(E4:E9)</f>
        <v>101</v>
      </c>
      <c r="F10" s="73">
        <f>SUM(F4:F9)</f>
        <v>9</v>
      </c>
      <c r="G10" s="73">
        <f>SUM(G4:G9)</f>
        <v>92</v>
      </c>
      <c r="H10" s="73">
        <f>SUM(H4:H9)</f>
        <v>96</v>
      </c>
      <c r="I10" s="73">
        <f>SUM(I4:I9)</f>
        <v>493</v>
      </c>
      <c r="J10" s="242">
        <v>0</v>
      </c>
      <c r="K10" s="136">
        <f>SUM(K4:K9)</f>
        <v>211</v>
      </c>
      <c r="L10" s="23"/>
      <c r="M10" s="21"/>
      <c r="N10" s="90"/>
      <c r="O10" s="91"/>
      <c r="P10" s="25"/>
      <c r="Q10" s="73">
        <f>SUM(Q4:Q9)</f>
        <v>0</v>
      </c>
      <c r="R10" s="73">
        <f>SUM(R4:R9)</f>
        <v>0</v>
      </c>
      <c r="S10" s="73">
        <f>SUM(S4:S9)</f>
        <v>0</v>
      </c>
      <c r="T10" s="73">
        <f>SUM(T4:T9)</f>
        <v>0</v>
      </c>
      <c r="U10" s="73">
        <f>SUM(U4:U9)</f>
        <v>0</v>
      </c>
      <c r="V10" s="34">
        <v>0</v>
      </c>
      <c r="W10" s="136">
        <f>SUM(W4:W9)</f>
        <v>0</v>
      </c>
      <c r="X10" s="17" t="s">
        <v>250</v>
      </c>
      <c r="Y10" s="18"/>
      <c r="Z10" s="16"/>
      <c r="AA10" s="73">
        <f>SUM(AA4:AA9)</f>
        <v>1</v>
      </c>
      <c r="AB10" s="73">
        <f>SUM(AB4:AB9)</f>
        <v>0</v>
      </c>
      <c r="AC10" s="73">
        <f>SUM(AC4:AC9)</f>
        <v>0</v>
      </c>
      <c r="AD10" s="73">
        <f>SUM(AD4:AD9)</f>
        <v>3</v>
      </c>
      <c r="AE10" s="73">
        <f>SUM(AE4:AE9)</f>
        <v>0</v>
      </c>
      <c r="AF10" s="242">
        <v>0</v>
      </c>
      <c r="AG10" s="136">
        <f>SUM(AG4:AG9)</f>
        <v>0</v>
      </c>
      <c r="AH10" s="23"/>
      <c r="AI10" s="21"/>
      <c r="AJ10" s="90"/>
      <c r="AK10" s="91"/>
      <c r="AL10" s="25"/>
      <c r="AM10" s="73">
        <f>SUM(AM4:AM9)</f>
        <v>0</v>
      </c>
      <c r="AN10" s="73">
        <f>SUM(AN4:AN9)</f>
        <v>0</v>
      </c>
      <c r="AO10" s="73">
        <f>SUM(AO4:AO9)</f>
        <v>0</v>
      </c>
      <c r="AP10" s="73">
        <f>SUM(AP4:AP9)</f>
        <v>0</v>
      </c>
      <c r="AQ10" s="73">
        <f>SUM(AQ4:AQ9)</f>
        <v>0</v>
      </c>
      <c r="AR10" s="242">
        <v>0</v>
      </c>
      <c r="AS10" s="239">
        <f>SUM(AS4:AS9)</f>
        <v>0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1"/>
      <c r="L11" s="25"/>
      <c r="M11" s="25"/>
      <c r="N11" s="25"/>
      <c r="O11" s="25"/>
      <c r="P11" s="36"/>
      <c r="Q11" s="36"/>
      <c r="R11" s="39"/>
      <c r="S11" s="36"/>
      <c r="T11" s="36"/>
      <c r="U11" s="25"/>
      <c r="V11" s="25"/>
      <c r="W11" s="31"/>
      <c r="X11" s="36"/>
      <c r="Y11" s="36"/>
      <c r="Z11" s="36"/>
      <c r="AA11" s="36"/>
      <c r="AB11" s="36"/>
      <c r="AC11" s="36"/>
      <c r="AD11" s="36"/>
      <c r="AE11" s="36"/>
      <c r="AF11" s="37"/>
      <c r="AG11" s="31"/>
      <c r="AH11" s="25"/>
      <c r="AI11" s="25"/>
      <c r="AJ11" s="25"/>
      <c r="AK11" s="25"/>
      <c r="AL11" s="36"/>
      <c r="AM11" s="36"/>
      <c r="AN11" s="39"/>
      <c r="AO11" s="36"/>
      <c r="AP11" s="36"/>
      <c r="AQ11" s="25"/>
      <c r="AR11" s="25"/>
      <c r="AS11" s="31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243" t="s">
        <v>251</v>
      </c>
      <c r="C12" s="244"/>
      <c r="D12" s="245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19" t="s">
        <v>21</v>
      </c>
      <c r="K12" s="25"/>
      <c r="L12" s="19" t="s">
        <v>26</v>
      </c>
      <c r="M12" s="19" t="s">
        <v>27</v>
      </c>
      <c r="N12" s="19" t="s">
        <v>252</v>
      </c>
      <c r="O12" s="19" t="s">
        <v>253</v>
      </c>
      <c r="Q12" s="39"/>
      <c r="R12" s="39" t="s">
        <v>60</v>
      </c>
      <c r="S12" s="39"/>
      <c r="T12" s="36" t="s">
        <v>163</v>
      </c>
      <c r="U12" s="25"/>
      <c r="V12" s="31"/>
      <c r="W12" s="31"/>
      <c r="X12" s="246"/>
      <c r="Y12" s="246"/>
      <c r="Z12" s="246"/>
      <c r="AA12" s="246"/>
      <c r="AB12" s="246"/>
      <c r="AC12" s="39"/>
      <c r="AD12" s="39"/>
      <c r="AE12" s="39"/>
      <c r="AF12" s="36"/>
      <c r="AG12" s="36"/>
      <c r="AH12" s="36"/>
      <c r="AI12" s="36"/>
      <c r="AJ12" s="36"/>
      <c r="AK12" s="36"/>
      <c r="AM12" s="31"/>
      <c r="AN12" s="246"/>
      <c r="AO12" s="246"/>
      <c r="AP12" s="246"/>
      <c r="AQ12" s="246"/>
      <c r="AR12" s="246"/>
      <c r="AS12" s="24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11</v>
      </c>
      <c r="C13" s="13"/>
      <c r="D13" s="44"/>
      <c r="E13" s="247">
        <v>667</v>
      </c>
      <c r="F13" s="247">
        <v>51</v>
      </c>
      <c r="G13" s="247">
        <v>826</v>
      </c>
      <c r="H13" s="247">
        <v>353</v>
      </c>
      <c r="I13" s="247">
        <v>2818</v>
      </c>
      <c r="J13" s="248">
        <v>0.57599999999999996</v>
      </c>
      <c r="K13" s="36">
        <f>PRODUCT(I13/J13)</f>
        <v>4892.3611111111113</v>
      </c>
      <c r="L13" s="249">
        <f>PRODUCT((F13+G13)/E13)</f>
        <v>1.3148425787106446</v>
      </c>
      <c r="M13" s="249">
        <f>PRODUCT(H13/E13)</f>
        <v>0.52923538230884559</v>
      </c>
      <c r="N13" s="249">
        <f>PRODUCT((F13+G13+H13)/E13)</f>
        <v>1.8440779610194902</v>
      </c>
      <c r="O13" s="249">
        <v>4.2248875562218888</v>
      </c>
      <c r="Q13" s="39"/>
      <c r="R13" s="39"/>
      <c r="S13" s="39"/>
      <c r="T13" s="59" t="s">
        <v>164</v>
      </c>
      <c r="U13" s="36"/>
      <c r="V13" s="36"/>
      <c r="W13" s="36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9"/>
      <c r="AO13" s="39"/>
      <c r="AP13" s="39"/>
      <c r="AQ13" s="39"/>
      <c r="AR13" s="39"/>
      <c r="AS13" s="39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250" t="s">
        <v>105</v>
      </c>
      <c r="C14" s="251"/>
      <c r="D14" s="252"/>
      <c r="E14" s="247">
        <f>PRODUCT(E10+Q10)</f>
        <v>101</v>
      </c>
      <c r="F14" s="247">
        <f>PRODUCT(F10+R10)</f>
        <v>9</v>
      </c>
      <c r="G14" s="247">
        <f>PRODUCT(G10+S10)</f>
        <v>92</v>
      </c>
      <c r="H14" s="247">
        <f>PRODUCT(H10+T10)</f>
        <v>96</v>
      </c>
      <c r="I14" s="247">
        <f>PRODUCT(I10+U10)</f>
        <v>493</v>
      </c>
      <c r="J14" s="248"/>
      <c r="K14" s="36">
        <f>PRODUCT(K10+W10)</f>
        <v>211</v>
      </c>
      <c r="L14" s="249">
        <f>PRODUCT((F14+G14)/E14)</f>
        <v>1</v>
      </c>
      <c r="M14" s="249">
        <f>PRODUCT(H14/E14)</f>
        <v>0.95049504950495045</v>
      </c>
      <c r="N14" s="249">
        <f>PRODUCT((F14+G14+H14)/E14)</f>
        <v>1.9504950495049505</v>
      </c>
      <c r="O14" s="249">
        <v>4.8811881188118811</v>
      </c>
      <c r="Q14" s="39"/>
      <c r="R14" s="39"/>
      <c r="S14" s="39"/>
      <c r="T14" s="59" t="s">
        <v>84</v>
      </c>
      <c r="U14" s="36"/>
      <c r="V14" s="36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53" t="s">
        <v>248</v>
      </c>
      <c r="C15" s="254"/>
      <c r="D15" s="255"/>
      <c r="E15" s="247">
        <f>PRODUCT(AA10+AM10)</f>
        <v>1</v>
      </c>
      <c r="F15" s="247">
        <f>PRODUCT(AB10+AN10)</f>
        <v>0</v>
      </c>
      <c r="G15" s="247">
        <f>PRODUCT(AC10+AO10)</f>
        <v>0</v>
      </c>
      <c r="H15" s="247">
        <f>PRODUCT(AD10+AP10)</f>
        <v>3</v>
      </c>
      <c r="I15" s="247">
        <f>PRODUCT(AE10+AQ10)</f>
        <v>0</v>
      </c>
      <c r="J15" s="248">
        <v>0</v>
      </c>
      <c r="K15" s="25">
        <v>0</v>
      </c>
      <c r="L15" s="249">
        <f>PRODUCT((F15+G15)/E15)</f>
        <v>0</v>
      </c>
      <c r="M15" s="249">
        <f>PRODUCT(H15/E15)</f>
        <v>3</v>
      </c>
      <c r="N15" s="249">
        <f>PRODUCT((F15+G15+H15)/E15)</f>
        <v>3</v>
      </c>
      <c r="O15" s="249">
        <v>0</v>
      </c>
      <c r="Q15" s="39"/>
      <c r="R15" s="39"/>
      <c r="S15" s="36"/>
      <c r="T15" s="36" t="s">
        <v>165</v>
      </c>
      <c r="U15" s="25"/>
      <c r="V15" s="25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25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256" t="s">
        <v>250</v>
      </c>
      <c r="C16" s="82"/>
      <c r="D16" s="257"/>
      <c r="E16" s="247">
        <f>SUM(E13:E15)</f>
        <v>769</v>
      </c>
      <c r="F16" s="247">
        <f t="shared" ref="F16:I16" si="0">SUM(F13:F15)</f>
        <v>60</v>
      </c>
      <c r="G16" s="247">
        <f t="shared" si="0"/>
        <v>918</v>
      </c>
      <c r="H16" s="247">
        <f t="shared" si="0"/>
        <v>452</v>
      </c>
      <c r="I16" s="247">
        <f t="shared" si="0"/>
        <v>3311</v>
      </c>
      <c r="J16" s="248"/>
      <c r="K16" s="36">
        <f>SUM(K13:K15)</f>
        <v>5103.3611111111113</v>
      </c>
      <c r="L16" s="249">
        <f>PRODUCT((F16+G16)/E16)</f>
        <v>1.271781534460338</v>
      </c>
      <c r="M16" s="249">
        <f>PRODUCT(H16/E16)</f>
        <v>0.58777633289986997</v>
      </c>
      <c r="N16" s="249">
        <f>PRODUCT((F16+G16+H16)/E16)</f>
        <v>1.859557867360208</v>
      </c>
      <c r="O16" s="249">
        <v>4.311197916666667</v>
      </c>
      <c r="Q16" s="25"/>
      <c r="R16" s="25"/>
      <c r="S16" s="25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5"/>
      <c r="F17" s="25"/>
      <c r="G17" s="25"/>
      <c r="H17" s="25"/>
      <c r="I17" s="25"/>
      <c r="J17" s="36"/>
      <c r="K17" s="36"/>
      <c r="L17" s="25"/>
      <c r="M17" s="25"/>
      <c r="N17" s="25"/>
      <c r="O17" s="25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9"/>
      <c r="AH54" s="39"/>
      <c r="AI54" s="39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9"/>
      <c r="AH88" s="39"/>
      <c r="AI88" s="39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5"/>
      <c r="R173" s="25"/>
      <c r="S173" s="25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9"/>
      <c r="AH174" s="39"/>
      <c r="AI174" s="39"/>
      <c r="AJ174" s="39"/>
      <c r="AK174" s="36"/>
      <c r="AL174" s="25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9"/>
      <c r="AH175" s="39"/>
      <c r="AI175" s="39"/>
      <c r="AJ175" s="39"/>
      <c r="AK175" s="36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9"/>
      <c r="AH176" s="39"/>
      <c r="AI176" s="39"/>
      <c r="AJ176" s="39"/>
      <c r="AK176" s="36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9"/>
      <c r="AH177" s="39"/>
      <c r="AI177" s="39"/>
      <c r="AJ177" s="39"/>
      <c r="AK177" s="36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36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  <c r="AK181" s="25"/>
      <c r="AL181" s="25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.42578125" style="60" customWidth="1"/>
    <col min="3" max="3" width="22.85546875" style="61" customWidth="1"/>
    <col min="4" max="4" width="10.5703125" style="84" customWidth="1"/>
    <col min="5" max="5" width="8.85546875" style="84" customWidth="1"/>
    <col min="6" max="6" width="0.7109375" style="31" customWidth="1"/>
    <col min="7" max="11" width="5.28515625" style="61" customWidth="1"/>
    <col min="12" max="12" width="6.42578125" style="61" customWidth="1"/>
    <col min="13" max="16" width="5.28515625" style="61" customWidth="1"/>
    <col min="17" max="21" width="6.7109375" style="113" customWidth="1"/>
    <col min="22" max="22" width="10.7109375" style="61" customWidth="1"/>
    <col min="23" max="23" width="20.7109375" style="84" customWidth="1"/>
    <col min="24" max="24" width="9.7109375" style="61" customWidth="1"/>
    <col min="25" max="30" width="9.140625" style="3"/>
  </cols>
  <sheetData>
    <row r="1" spans="1:30" ht="18.75" x14ac:dyDescent="0.3">
      <c r="A1" s="9"/>
      <c r="B1" s="87" t="s">
        <v>48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109"/>
      <c r="R1" s="109"/>
      <c r="S1" s="109"/>
      <c r="T1" s="109"/>
      <c r="U1" s="109"/>
      <c r="V1" s="65"/>
      <c r="W1" s="66"/>
      <c r="X1" s="62"/>
      <c r="Y1" s="67"/>
      <c r="Z1" s="67"/>
      <c r="AA1" s="67"/>
      <c r="AB1" s="67"/>
      <c r="AC1" s="67"/>
      <c r="AD1" s="67"/>
    </row>
    <row r="2" spans="1:30" ht="15.75" x14ac:dyDescent="0.25">
      <c r="A2" s="9"/>
      <c r="B2" s="108" t="s">
        <v>107</v>
      </c>
      <c r="C2" s="86" t="s">
        <v>108</v>
      </c>
      <c r="D2" s="12"/>
      <c r="E2" s="12"/>
      <c r="F2" s="69"/>
      <c r="G2" s="68"/>
      <c r="H2" s="12"/>
      <c r="I2" s="12"/>
      <c r="J2" s="12"/>
      <c r="K2" s="12"/>
      <c r="L2" s="12"/>
      <c r="M2" s="12"/>
      <c r="N2" s="12"/>
      <c r="O2" s="12"/>
      <c r="P2" s="12"/>
      <c r="Q2" s="110"/>
      <c r="R2" s="110"/>
      <c r="S2" s="110"/>
      <c r="T2" s="110"/>
      <c r="U2" s="110"/>
      <c r="V2" s="12"/>
      <c r="W2" s="68"/>
      <c r="X2" s="28"/>
      <c r="Y2" s="67"/>
      <c r="Z2" s="67"/>
      <c r="AA2" s="67"/>
      <c r="AB2" s="67"/>
      <c r="AC2" s="67"/>
      <c r="AD2" s="67"/>
    </row>
    <row r="3" spans="1:30" x14ac:dyDescent="0.25">
      <c r="A3" s="9"/>
      <c r="B3" s="70" t="s">
        <v>34</v>
      </c>
      <c r="C3" s="23" t="s">
        <v>35</v>
      </c>
      <c r="D3" s="71" t="s">
        <v>36</v>
      </c>
      <c r="E3" s="72" t="s">
        <v>1</v>
      </c>
      <c r="F3" s="25"/>
      <c r="G3" s="73" t="s">
        <v>37</v>
      </c>
      <c r="H3" s="74" t="s">
        <v>38</v>
      </c>
      <c r="I3" s="74" t="s">
        <v>31</v>
      </c>
      <c r="J3" s="18" t="s">
        <v>39</v>
      </c>
      <c r="K3" s="75" t="s">
        <v>40</v>
      </c>
      <c r="L3" s="75" t="s">
        <v>41</v>
      </c>
      <c r="M3" s="73" t="s">
        <v>42</v>
      </c>
      <c r="N3" s="73" t="s">
        <v>30</v>
      </c>
      <c r="O3" s="74" t="s">
        <v>43</v>
      </c>
      <c r="P3" s="73" t="s">
        <v>38</v>
      </c>
      <c r="Q3" s="111" t="s">
        <v>16</v>
      </c>
      <c r="R3" s="111">
        <v>1</v>
      </c>
      <c r="S3" s="111">
        <v>2</v>
      </c>
      <c r="T3" s="111">
        <v>3</v>
      </c>
      <c r="U3" s="111" t="s">
        <v>44</v>
      </c>
      <c r="V3" s="18" t="s">
        <v>21</v>
      </c>
      <c r="W3" s="17" t="s">
        <v>45</v>
      </c>
      <c r="X3" s="17" t="s">
        <v>46</v>
      </c>
      <c r="Y3" s="67"/>
      <c r="Z3" s="67"/>
      <c r="AA3" s="67"/>
      <c r="AB3" s="67"/>
      <c r="AC3" s="67"/>
      <c r="AD3" s="67"/>
    </row>
    <row r="4" spans="1:30" x14ac:dyDescent="0.25">
      <c r="A4" s="9"/>
      <c r="B4" s="99" t="s">
        <v>109</v>
      </c>
      <c r="C4" s="100" t="s">
        <v>110</v>
      </c>
      <c r="D4" s="101" t="s">
        <v>61</v>
      </c>
      <c r="E4" s="102" t="s">
        <v>111</v>
      </c>
      <c r="F4" s="25"/>
      <c r="G4" s="76"/>
      <c r="H4" s="76"/>
      <c r="I4" s="103">
        <v>1</v>
      </c>
      <c r="J4" s="104" t="s">
        <v>112</v>
      </c>
      <c r="K4" s="104">
        <v>7</v>
      </c>
      <c r="L4" s="104"/>
      <c r="M4" s="104">
        <v>1</v>
      </c>
      <c r="N4" s="104"/>
      <c r="O4" s="76">
        <v>1</v>
      </c>
      <c r="P4" s="103"/>
      <c r="Q4" s="106" t="s">
        <v>150</v>
      </c>
      <c r="R4" s="105"/>
      <c r="S4" s="105" t="s">
        <v>62</v>
      </c>
      <c r="T4" s="105"/>
      <c r="U4" s="105" t="s">
        <v>62</v>
      </c>
      <c r="V4" s="151">
        <v>1</v>
      </c>
      <c r="W4" s="100" t="s">
        <v>113</v>
      </c>
      <c r="X4" s="106" t="s">
        <v>114</v>
      </c>
      <c r="Y4" s="67"/>
      <c r="Z4" s="67"/>
      <c r="AA4" s="67"/>
      <c r="AB4" s="67"/>
      <c r="AC4" s="67"/>
      <c r="AD4" s="67"/>
    </row>
    <row r="5" spans="1:30" x14ac:dyDescent="0.25">
      <c r="A5" s="9"/>
      <c r="B5" s="99" t="s">
        <v>67</v>
      </c>
      <c r="C5" s="100" t="s">
        <v>68</v>
      </c>
      <c r="D5" s="101" t="s">
        <v>61</v>
      </c>
      <c r="E5" s="102" t="s">
        <v>111</v>
      </c>
      <c r="F5" s="25"/>
      <c r="G5" s="76"/>
      <c r="H5" s="103"/>
      <c r="I5" s="103">
        <v>1</v>
      </c>
      <c r="J5" s="104" t="s">
        <v>112</v>
      </c>
      <c r="K5" s="104">
        <v>4</v>
      </c>
      <c r="L5" s="104"/>
      <c r="M5" s="104">
        <v>1</v>
      </c>
      <c r="N5" s="76"/>
      <c r="O5" s="103"/>
      <c r="P5" s="103"/>
      <c r="Q5" s="105" t="s">
        <v>151</v>
      </c>
      <c r="R5" s="105" t="s">
        <v>64</v>
      </c>
      <c r="S5" s="105" t="s">
        <v>62</v>
      </c>
      <c r="T5" s="105" t="s">
        <v>150</v>
      </c>
      <c r="U5" s="105"/>
      <c r="V5" s="151">
        <v>0.75</v>
      </c>
      <c r="W5" s="100" t="s">
        <v>69</v>
      </c>
      <c r="X5" s="106" t="s">
        <v>70</v>
      </c>
      <c r="Y5" s="67"/>
      <c r="Z5" s="67"/>
      <c r="AA5" s="67"/>
      <c r="AB5" s="67"/>
      <c r="AC5" s="67"/>
      <c r="AD5" s="67"/>
    </row>
    <row r="6" spans="1:30" x14ac:dyDescent="0.25">
      <c r="A6" s="9"/>
      <c r="B6" s="99" t="s">
        <v>115</v>
      </c>
      <c r="C6" s="100" t="s">
        <v>116</v>
      </c>
      <c r="D6" s="101" t="s">
        <v>61</v>
      </c>
      <c r="E6" s="102" t="s">
        <v>111</v>
      </c>
      <c r="F6" s="25"/>
      <c r="G6" s="76"/>
      <c r="H6" s="103"/>
      <c r="I6" s="103">
        <v>1</v>
      </c>
      <c r="J6" s="104" t="s">
        <v>112</v>
      </c>
      <c r="K6" s="104">
        <v>7</v>
      </c>
      <c r="L6" s="104"/>
      <c r="M6" s="104">
        <v>1</v>
      </c>
      <c r="N6" s="76"/>
      <c r="O6" s="103"/>
      <c r="P6" s="103">
        <v>1</v>
      </c>
      <c r="Q6" s="105" t="s">
        <v>64</v>
      </c>
      <c r="R6" s="105"/>
      <c r="S6" s="105"/>
      <c r="T6" s="105"/>
      <c r="U6" s="105" t="s">
        <v>64</v>
      </c>
      <c r="V6" s="151">
        <v>0</v>
      </c>
      <c r="W6" s="100" t="s">
        <v>113</v>
      </c>
      <c r="X6" s="106" t="s">
        <v>117</v>
      </c>
      <c r="Y6" s="67"/>
      <c r="Z6" s="67"/>
      <c r="AA6" s="67"/>
      <c r="AB6" s="67"/>
      <c r="AC6" s="67"/>
      <c r="AD6" s="67"/>
    </row>
    <row r="7" spans="1:30" x14ac:dyDescent="0.25">
      <c r="A7" s="9"/>
      <c r="B7" s="99" t="s">
        <v>118</v>
      </c>
      <c r="C7" s="100" t="s">
        <v>119</v>
      </c>
      <c r="D7" s="101" t="s">
        <v>61</v>
      </c>
      <c r="E7" s="102" t="s">
        <v>120</v>
      </c>
      <c r="F7" s="25"/>
      <c r="G7" s="76"/>
      <c r="H7" s="103"/>
      <c r="I7" s="76">
        <v>1</v>
      </c>
      <c r="J7" s="104" t="s">
        <v>112</v>
      </c>
      <c r="K7" s="104">
        <v>5</v>
      </c>
      <c r="L7" s="104"/>
      <c r="M7" s="104">
        <v>1</v>
      </c>
      <c r="N7" s="76"/>
      <c r="O7" s="103"/>
      <c r="P7" s="103"/>
      <c r="Q7" s="105"/>
      <c r="R7" s="105"/>
      <c r="S7" s="105"/>
      <c r="T7" s="105"/>
      <c r="U7" s="105"/>
      <c r="V7" s="152"/>
      <c r="W7" s="100" t="s">
        <v>121</v>
      </c>
      <c r="X7" s="106" t="s">
        <v>122</v>
      </c>
      <c r="Y7" s="67"/>
      <c r="Z7" s="67"/>
      <c r="AA7" s="67"/>
      <c r="AB7" s="67"/>
      <c r="AC7" s="67"/>
      <c r="AD7" s="67"/>
    </row>
    <row r="8" spans="1:30" x14ac:dyDescent="0.25">
      <c r="A8" s="9"/>
      <c r="B8" s="99" t="s">
        <v>123</v>
      </c>
      <c r="C8" s="100" t="s">
        <v>124</v>
      </c>
      <c r="D8" s="101" t="s">
        <v>61</v>
      </c>
      <c r="E8" s="102" t="s">
        <v>120</v>
      </c>
      <c r="F8" s="25"/>
      <c r="G8" s="76"/>
      <c r="H8" s="103"/>
      <c r="I8" s="76">
        <v>1</v>
      </c>
      <c r="J8" s="104" t="s">
        <v>112</v>
      </c>
      <c r="K8" s="104">
        <v>5</v>
      </c>
      <c r="L8" s="104" t="s">
        <v>125</v>
      </c>
      <c r="M8" s="104">
        <v>1</v>
      </c>
      <c r="N8" s="76"/>
      <c r="O8" s="103">
        <v>2</v>
      </c>
      <c r="P8" s="103"/>
      <c r="Q8" s="105" t="s">
        <v>152</v>
      </c>
      <c r="R8" s="105" t="s">
        <v>63</v>
      </c>
      <c r="S8" s="105" t="s">
        <v>64</v>
      </c>
      <c r="T8" s="105" t="s">
        <v>150</v>
      </c>
      <c r="U8" s="105" t="s">
        <v>71</v>
      </c>
      <c r="V8" s="151">
        <v>0.5</v>
      </c>
      <c r="W8" s="100" t="s">
        <v>126</v>
      </c>
      <c r="X8" s="106" t="s">
        <v>127</v>
      </c>
      <c r="Y8" s="67"/>
      <c r="Z8" s="67"/>
      <c r="AA8" s="67"/>
      <c r="AB8" s="67"/>
      <c r="AC8" s="67"/>
      <c r="AD8" s="67"/>
    </row>
    <row r="9" spans="1:30" x14ac:dyDescent="0.25">
      <c r="A9" s="9"/>
      <c r="B9" s="115" t="s">
        <v>86</v>
      </c>
      <c r="C9" s="116" t="s">
        <v>87</v>
      </c>
      <c r="D9" s="117" t="s">
        <v>88</v>
      </c>
      <c r="E9" s="118" t="s">
        <v>120</v>
      </c>
      <c r="F9" s="25"/>
      <c r="G9" s="119">
        <v>1</v>
      </c>
      <c r="H9" s="120"/>
      <c r="I9" s="120"/>
      <c r="J9" s="121" t="s">
        <v>112</v>
      </c>
      <c r="K9" s="121">
        <v>9</v>
      </c>
      <c r="L9" s="121"/>
      <c r="M9" s="121">
        <v>1</v>
      </c>
      <c r="N9" s="119"/>
      <c r="O9" s="120"/>
      <c r="P9" s="120"/>
      <c r="Q9" s="137" t="s">
        <v>63</v>
      </c>
      <c r="R9" s="137"/>
      <c r="S9" s="137" t="s">
        <v>62</v>
      </c>
      <c r="T9" s="137" t="s">
        <v>64</v>
      </c>
      <c r="U9" s="137"/>
      <c r="V9" s="122">
        <v>0.5</v>
      </c>
      <c r="W9" s="116" t="s">
        <v>89</v>
      </c>
      <c r="X9" s="123" t="s">
        <v>90</v>
      </c>
      <c r="Y9" s="67"/>
      <c r="Z9" s="67"/>
      <c r="AA9" s="67"/>
      <c r="AB9" s="67"/>
      <c r="AC9" s="67"/>
      <c r="AD9" s="67"/>
    </row>
    <row r="10" spans="1:30" x14ac:dyDescent="0.25">
      <c r="A10" s="9"/>
      <c r="B10" s="99" t="s">
        <v>91</v>
      </c>
      <c r="C10" s="100" t="s">
        <v>92</v>
      </c>
      <c r="D10" s="101" t="s">
        <v>61</v>
      </c>
      <c r="E10" s="102" t="s">
        <v>128</v>
      </c>
      <c r="F10" s="25"/>
      <c r="G10" s="76"/>
      <c r="H10" s="103"/>
      <c r="I10" s="103">
        <v>1</v>
      </c>
      <c r="J10" s="104" t="s">
        <v>112</v>
      </c>
      <c r="K10" s="104">
        <v>5</v>
      </c>
      <c r="L10" s="104"/>
      <c r="M10" s="104">
        <v>1</v>
      </c>
      <c r="N10" s="76"/>
      <c r="O10" s="103"/>
      <c r="P10" s="103"/>
      <c r="Q10" s="105" t="s">
        <v>103</v>
      </c>
      <c r="R10" s="105" t="s">
        <v>62</v>
      </c>
      <c r="S10" s="105" t="s">
        <v>66</v>
      </c>
      <c r="T10" s="105"/>
      <c r="U10" s="105"/>
      <c r="V10" s="151">
        <v>0.33300000000000002</v>
      </c>
      <c r="W10" s="100" t="s">
        <v>129</v>
      </c>
      <c r="X10" s="106" t="s">
        <v>93</v>
      </c>
      <c r="Y10" s="67"/>
      <c r="Z10" s="67"/>
      <c r="AA10" s="67"/>
      <c r="AB10" s="67"/>
      <c r="AC10" s="67"/>
      <c r="AD10" s="67"/>
    </row>
    <row r="11" spans="1:30" x14ac:dyDescent="0.25">
      <c r="A11" s="24"/>
      <c r="B11" s="99" t="s">
        <v>94</v>
      </c>
      <c r="C11" s="100" t="s">
        <v>95</v>
      </c>
      <c r="D11" s="101" t="s">
        <v>61</v>
      </c>
      <c r="E11" s="102" t="s">
        <v>128</v>
      </c>
      <c r="F11" s="25"/>
      <c r="G11" s="76">
        <v>1</v>
      </c>
      <c r="H11" s="103"/>
      <c r="I11" s="103"/>
      <c r="J11" s="104" t="s">
        <v>112</v>
      </c>
      <c r="K11" s="104">
        <v>5</v>
      </c>
      <c r="L11" s="104"/>
      <c r="M11" s="104">
        <v>1</v>
      </c>
      <c r="N11" s="76"/>
      <c r="O11" s="103">
        <v>1</v>
      </c>
      <c r="P11" s="103"/>
      <c r="Q11" s="105" t="s">
        <v>73</v>
      </c>
      <c r="R11" s="105" t="s">
        <v>64</v>
      </c>
      <c r="S11" s="105" t="s">
        <v>64</v>
      </c>
      <c r="T11" s="105" t="s">
        <v>64</v>
      </c>
      <c r="U11" s="105" t="s">
        <v>63</v>
      </c>
      <c r="V11" s="151">
        <v>0.2</v>
      </c>
      <c r="W11" s="100" t="s">
        <v>129</v>
      </c>
      <c r="X11" s="106" t="s">
        <v>96</v>
      </c>
      <c r="Y11" s="67"/>
      <c r="Z11" s="67"/>
      <c r="AA11" s="67"/>
      <c r="AB11" s="67"/>
      <c r="AC11" s="67"/>
      <c r="AD11" s="67"/>
    </row>
    <row r="12" spans="1:30" x14ac:dyDescent="0.25">
      <c r="A12" s="24"/>
      <c r="B12" s="99" t="s">
        <v>97</v>
      </c>
      <c r="C12" s="100" t="s">
        <v>98</v>
      </c>
      <c r="D12" s="101" t="s">
        <v>61</v>
      </c>
      <c r="E12" s="102" t="s">
        <v>120</v>
      </c>
      <c r="F12" s="25"/>
      <c r="G12" s="76"/>
      <c r="H12" s="103"/>
      <c r="I12" s="103">
        <v>1</v>
      </c>
      <c r="J12" s="104" t="s">
        <v>112</v>
      </c>
      <c r="K12" s="104">
        <v>5</v>
      </c>
      <c r="L12" s="104"/>
      <c r="M12" s="104">
        <v>1</v>
      </c>
      <c r="N12" s="76"/>
      <c r="O12" s="103"/>
      <c r="P12" s="103"/>
      <c r="Q12" s="105" t="s">
        <v>103</v>
      </c>
      <c r="R12" s="105"/>
      <c r="S12" s="105" t="s">
        <v>64</v>
      </c>
      <c r="T12" s="105" t="s">
        <v>63</v>
      </c>
      <c r="U12" s="105"/>
      <c r="V12" s="151">
        <v>0.33300000000000002</v>
      </c>
      <c r="W12" s="100" t="s">
        <v>130</v>
      </c>
      <c r="X12" s="106" t="s">
        <v>99</v>
      </c>
      <c r="Y12" s="67"/>
      <c r="Z12" s="67"/>
      <c r="AA12" s="67"/>
      <c r="AB12" s="67"/>
      <c r="AC12" s="67"/>
      <c r="AD12" s="67"/>
    </row>
    <row r="13" spans="1:30" x14ac:dyDescent="0.25">
      <c r="A13" s="24"/>
      <c r="B13" s="23" t="s">
        <v>7</v>
      </c>
      <c r="C13" s="18"/>
      <c r="D13" s="17"/>
      <c r="E13" s="77"/>
      <c r="F13" s="78"/>
      <c r="G13" s="19">
        <f>SUM(G4:G12)</f>
        <v>2</v>
      </c>
      <c r="H13" s="19"/>
      <c r="I13" s="19">
        <f>SUM(I4:I12)</f>
        <v>7</v>
      </c>
      <c r="J13" s="18"/>
      <c r="K13" s="18"/>
      <c r="L13" s="18"/>
      <c r="M13" s="19">
        <f t="shared" ref="M13:P13" si="0">SUM(M4:M12)</f>
        <v>9</v>
      </c>
      <c r="N13" s="19"/>
      <c r="O13" s="19">
        <f t="shared" si="0"/>
        <v>4</v>
      </c>
      <c r="P13" s="19">
        <f t="shared" si="0"/>
        <v>1</v>
      </c>
      <c r="Q13" s="80" t="s">
        <v>153</v>
      </c>
      <c r="R13" s="80" t="s">
        <v>71</v>
      </c>
      <c r="S13" s="80" t="s">
        <v>154</v>
      </c>
      <c r="T13" s="80" t="s">
        <v>155</v>
      </c>
      <c r="U13" s="80" t="s">
        <v>156</v>
      </c>
      <c r="V13" s="34">
        <v>0.46700000000000003</v>
      </c>
      <c r="W13" s="79"/>
      <c r="X13" s="80"/>
      <c r="Y13" s="67"/>
      <c r="Z13" s="67"/>
      <c r="AA13" s="67"/>
      <c r="AB13" s="67"/>
      <c r="AC13" s="67"/>
      <c r="AD13" s="67"/>
    </row>
    <row r="14" spans="1:30" x14ac:dyDescent="0.25">
      <c r="A14" s="124"/>
      <c r="B14" s="125" t="s">
        <v>47</v>
      </c>
      <c r="C14" s="85" t="s">
        <v>131</v>
      </c>
      <c r="D14" s="127"/>
      <c r="E14" s="64"/>
      <c r="F14" s="63"/>
      <c r="G14" s="153"/>
      <c r="H14" s="154"/>
      <c r="I14" s="127"/>
      <c r="J14" s="154"/>
      <c r="K14" s="154"/>
      <c r="L14" s="154"/>
      <c r="M14" s="154"/>
      <c r="N14" s="154"/>
      <c r="O14" s="126"/>
      <c r="P14" s="154"/>
      <c r="Q14" s="161"/>
      <c r="R14" s="161"/>
      <c r="S14" s="161"/>
      <c r="T14" s="161"/>
      <c r="U14" s="161"/>
      <c r="V14" s="85"/>
      <c r="W14" s="154"/>
      <c r="X14" s="155"/>
      <c r="Y14" s="67"/>
      <c r="Z14" s="59"/>
      <c r="AA14" s="59"/>
      <c r="AB14" s="59"/>
      <c r="AC14" s="67"/>
      <c r="AD14" s="67"/>
    </row>
    <row r="15" spans="1:30" x14ac:dyDescent="0.25">
      <c r="A15" s="124"/>
      <c r="B15" s="156"/>
      <c r="C15" s="81"/>
      <c r="D15" s="81"/>
      <c r="E15" s="81"/>
      <c r="F15" s="82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162"/>
      <c r="R15" s="162"/>
      <c r="S15" s="162"/>
      <c r="T15" s="162"/>
      <c r="U15" s="162"/>
      <c r="V15" s="88"/>
      <c r="W15" s="88"/>
      <c r="X15" s="157"/>
      <c r="Y15" s="67"/>
      <c r="Z15" s="59"/>
      <c r="AA15" s="59"/>
      <c r="AB15" s="59"/>
      <c r="AC15" s="67"/>
      <c r="AD15" s="67"/>
    </row>
    <row r="16" spans="1:30" x14ac:dyDescent="0.25">
      <c r="A16" s="9"/>
      <c r="B16" s="23" t="s">
        <v>100</v>
      </c>
      <c r="C16" s="23" t="s">
        <v>35</v>
      </c>
      <c r="D16" s="17" t="s">
        <v>36</v>
      </c>
      <c r="E16" s="22" t="s">
        <v>1</v>
      </c>
      <c r="F16" s="158"/>
      <c r="G16" s="19" t="s">
        <v>37</v>
      </c>
      <c r="H16" s="16" t="s">
        <v>38</v>
      </c>
      <c r="I16" s="16" t="s">
        <v>31</v>
      </c>
      <c r="J16" s="18" t="s">
        <v>39</v>
      </c>
      <c r="K16" s="18" t="s">
        <v>40</v>
      </c>
      <c r="L16" s="18" t="s">
        <v>41</v>
      </c>
      <c r="M16" s="19" t="s">
        <v>42</v>
      </c>
      <c r="N16" s="19" t="s">
        <v>30</v>
      </c>
      <c r="O16" s="16" t="s">
        <v>43</v>
      </c>
      <c r="P16" s="19" t="s">
        <v>38</v>
      </c>
      <c r="Q16" s="80" t="s">
        <v>16</v>
      </c>
      <c r="R16" s="80">
        <v>1</v>
      </c>
      <c r="S16" s="80">
        <v>2</v>
      </c>
      <c r="T16" s="80">
        <v>3</v>
      </c>
      <c r="U16" s="80" t="s">
        <v>44</v>
      </c>
      <c r="V16" s="18" t="s">
        <v>21</v>
      </c>
      <c r="W16" s="17" t="s">
        <v>45</v>
      </c>
      <c r="X16" s="17" t="s">
        <v>46</v>
      </c>
      <c r="Y16" s="67"/>
      <c r="Z16" s="67"/>
      <c r="AA16" s="67"/>
      <c r="AB16" s="67"/>
      <c r="AC16" s="67"/>
      <c r="AD16" s="67"/>
    </row>
    <row r="17" spans="1:30" x14ac:dyDescent="0.25">
      <c r="A17" s="9"/>
      <c r="B17" s="128" t="s">
        <v>132</v>
      </c>
      <c r="C17" s="129" t="s">
        <v>133</v>
      </c>
      <c r="D17" s="101" t="s">
        <v>61</v>
      </c>
      <c r="E17" s="130" t="s">
        <v>128</v>
      </c>
      <c r="F17" s="139"/>
      <c r="G17" s="131"/>
      <c r="H17" s="132"/>
      <c r="I17" s="131">
        <v>1</v>
      </c>
      <c r="J17" s="133"/>
      <c r="K17" s="133"/>
      <c r="L17" s="104"/>
      <c r="M17" s="133">
        <v>1</v>
      </c>
      <c r="N17" s="131"/>
      <c r="O17" s="132"/>
      <c r="P17" s="132"/>
      <c r="Q17" s="138"/>
      <c r="R17" s="138"/>
      <c r="S17" s="138"/>
      <c r="T17" s="138"/>
      <c r="U17" s="138"/>
      <c r="V17" s="134"/>
      <c r="W17" s="129" t="s">
        <v>134</v>
      </c>
      <c r="X17" s="135" t="s">
        <v>135</v>
      </c>
      <c r="Y17" s="67"/>
      <c r="Z17" s="67"/>
      <c r="AA17" s="67"/>
      <c r="AB17" s="67"/>
      <c r="AC17" s="67"/>
      <c r="AD17" s="67"/>
    </row>
    <row r="18" spans="1:30" x14ac:dyDescent="0.25">
      <c r="A18" s="124"/>
      <c r="B18" s="156"/>
      <c r="C18" s="81"/>
      <c r="D18" s="81"/>
      <c r="E18" s="81"/>
      <c r="F18" s="82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162"/>
      <c r="R18" s="162"/>
      <c r="S18" s="162"/>
      <c r="T18" s="162"/>
      <c r="U18" s="162"/>
      <c r="V18" s="88"/>
      <c r="W18" s="88"/>
      <c r="X18" s="157"/>
      <c r="Y18" s="67"/>
      <c r="Z18" s="59"/>
      <c r="AA18" s="59"/>
      <c r="AB18" s="59"/>
      <c r="AC18" s="67"/>
      <c r="AD18" s="67"/>
    </row>
    <row r="19" spans="1:30" x14ac:dyDescent="0.25">
      <c r="A19" s="9"/>
      <c r="B19" s="23" t="s">
        <v>101</v>
      </c>
      <c r="C19" s="23" t="s">
        <v>35</v>
      </c>
      <c r="D19" s="17" t="s">
        <v>36</v>
      </c>
      <c r="E19" s="22" t="s">
        <v>1</v>
      </c>
      <c r="F19" s="158"/>
      <c r="G19" s="19" t="s">
        <v>37</v>
      </c>
      <c r="H19" s="16" t="s">
        <v>38</v>
      </c>
      <c r="I19" s="16" t="s">
        <v>31</v>
      </c>
      <c r="J19" s="18" t="s">
        <v>39</v>
      </c>
      <c r="K19" s="18" t="s">
        <v>40</v>
      </c>
      <c r="L19" s="18" t="s">
        <v>41</v>
      </c>
      <c r="M19" s="19" t="s">
        <v>42</v>
      </c>
      <c r="N19" s="19" t="s">
        <v>30</v>
      </c>
      <c r="O19" s="16" t="s">
        <v>43</v>
      </c>
      <c r="P19" s="19" t="s">
        <v>38</v>
      </c>
      <c r="Q19" s="80" t="s">
        <v>16</v>
      </c>
      <c r="R19" s="80">
        <v>1</v>
      </c>
      <c r="S19" s="80">
        <v>2</v>
      </c>
      <c r="T19" s="80">
        <v>3</v>
      </c>
      <c r="U19" s="80" t="s">
        <v>44</v>
      </c>
      <c r="V19" s="18" t="s">
        <v>21</v>
      </c>
      <c r="W19" s="17" t="s">
        <v>45</v>
      </c>
      <c r="X19" s="17" t="s">
        <v>46</v>
      </c>
      <c r="Y19" s="67"/>
      <c r="Z19" s="67"/>
      <c r="AA19" s="67"/>
      <c r="AB19" s="67"/>
      <c r="AC19" s="67"/>
      <c r="AD19" s="67"/>
    </row>
    <row r="20" spans="1:30" x14ac:dyDescent="0.25">
      <c r="A20" s="24"/>
      <c r="B20" s="99" t="s">
        <v>136</v>
      </c>
      <c r="C20" s="100" t="s">
        <v>137</v>
      </c>
      <c r="D20" s="101" t="s">
        <v>61</v>
      </c>
      <c r="E20" s="102" t="s">
        <v>128</v>
      </c>
      <c r="F20" s="139"/>
      <c r="G20" s="76"/>
      <c r="H20" s="103"/>
      <c r="I20" s="76">
        <v>1</v>
      </c>
      <c r="J20" s="104"/>
      <c r="K20" s="104"/>
      <c r="L20" s="104"/>
      <c r="M20" s="104">
        <v>1</v>
      </c>
      <c r="N20" s="76"/>
      <c r="O20" s="103"/>
      <c r="P20" s="103"/>
      <c r="Q20" s="105"/>
      <c r="R20" s="105"/>
      <c r="S20" s="105"/>
      <c r="T20" s="105"/>
      <c r="U20" s="105"/>
      <c r="V20" s="151"/>
      <c r="W20" s="100" t="s">
        <v>138</v>
      </c>
      <c r="X20" s="106" t="s">
        <v>139</v>
      </c>
      <c r="Y20" s="67"/>
      <c r="Z20" s="67"/>
      <c r="AA20" s="67"/>
      <c r="AB20" s="67"/>
      <c r="AC20" s="67"/>
      <c r="AD20" s="67"/>
    </row>
    <row r="21" spans="1:30" x14ac:dyDescent="0.25">
      <c r="A21" s="124"/>
      <c r="B21" s="156"/>
      <c r="C21" s="81"/>
      <c r="D21" s="81"/>
      <c r="E21" s="81"/>
      <c r="F21" s="82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162"/>
      <c r="R21" s="162"/>
      <c r="S21" s="162"/>
      <c r="T21" s="162"/>
      <c r="U21" s="162"/>
      <c r="V21" s="88"/>
      <c r="W21" s="88"/>
      <c r="X21" s="157"/>
      <c r="Y21" s="67"/>
      <c r="Z21" s="59"/>
      <c r="AA21" s="59"/>
      <c r="AB21" s="59"/>
      <c r="AC21" s="67"/>
      <c r="AD21" s="67"/>
    </row>
    <row r="22" spans="1:30" x14ac:dyDescent="0.25">
      <c r="A22" s="9"/>
      <c r="B22" s="23" t="s">
        <v>102</v>
      </c>
      <c r="C22" s="23" t="s">
        <v>35</v>
      </c>
      <c r="D22" s="17" t="s">
        <v>36</v>
      </c>
      <c r="E22" s="22" t="s">
        <v>1</v>
      </c>
      <c r="F22" s="158"/>
      <c r="G22" s="19" t="s">
        <v>37</v>
      </c>
      <c r="H22" s="16" t="s">
        <v>38</v>
      </c>
      <c r="I22" s="16" t="s">
        <v>31</v>
      </c>
      <c r="J22" s="18" t="s">
        <v>39</v>
      </c>
      <c r="K22" s="18" t="s">
        <v>40</v>
      </c>
      <c r="L22" s="18" t="s">
        <v>41</v>
      </c>
      <c r="M22" s="19" t="s">
        <v>42</v>
      </c>
      <c r="N22" s="19" t="s">
        <v>30</v>
      </c>
      <c r="O22" s="16" t="s">
        <v>43</v>
      </c>
      <c r="P22" s="19" t="s">
        <v>38</v>
      </c>
      <c r="Q22" s="80" t="s">
        <v>16</v>
      </c>
      <c r="R22" s="80">
        <v>1</v>
      </c>
      <c r="S22" s="80">
        <v>2</v>
      </c>
      <c r="T22" s="80">
        <v>3</v>
      </c>
      <c r="U22" s="80" t="s">
        <v>44</v>
      </c>
      <c r="V22" s="18" t="s">
        <v>21</v>
      </c>
      <c r="W22" s="17" t="s">
        <v>45</v>
      </c>
      <c r="X22" s="17" t="s">
        <v>46</v>
      </c>
      <c r="Y22" s="67"/>
      <c r="Z22" s="67"/>
      <c r="AA22" s="67"/>
      <c r="AB22" s="67"/>
      <c r="AC22" s="67"/>
      <c r="AD22" s="67"/>
    </row>
    <row r="23" spans="1:30" x14ac:dyDescent="0.25">
      <c r="A23" s="9"/>
      <c r="B23" s="99" t="s">
        <v>140</v>
      </c>
      <c r="C23" s="100" t="s">
        <v>141</v>
      </c>
      <c r="D23" s="101" t="s">
        <v>61</v>
      </c>
      <c r="E23" s="107" t="s">
        <v>128</v>
      </c>
      <c r="F23" s="139"/>
      <c r="G23" s="76"/>
      <c r="H23" s="103"/>
      <c r="I23" s="76">
        <v>1</v>
      </c>
      <c r="J23" s="104" t="s">
        <v>142</v>
      </c>
      <c r="K23" s="104">
        <v>2</v>
      </c>
      <c r="L23" s="104" t="s">
        <v>143</v>
      </c>
      <c r="M23" s="104">
        <v>1</v>
      </c>
      <c r="N23" s="76"/>
      <c r="O23" s="103">
        <v>1</v>
      </c>
      <c r="P23" s="103"/>
      <c r="Q23" s="105" t="s">
        <v>104</v>
      </c>
      <c r="R23" s="105" t="s">
        <v>158</v>
      </c>
      <c r="S23" s="105" t="s">
        <v>63</v>
      </c>
      <c r="T23" s="105"/>
      <c r="U23" s="105" t="s">
        <v>62</v>
      </c>
      <c r="V23" s="151">
        <v>0.5714285714285714</v>
      </c>
      <c r="W23" s="100" t="s">
        <v>144</v>
      </c>
      <c r="X23" s="106" t="s">
        <v>145</v>
      </c>
      <c r="Y23" s="67"/>
      <c r="Z23" s="67"/>
      <c r="AA23" s="67"/>
      <c r="AB23" s="67"/>
      <c r="AC23" s="67"/>
      <c r="AD23" s="67"/>
    </row>
    <row r="24" spans="1:30" x14ac:dyDescent="0.25">
      <c r="A24" s="9"/>
      <c r="B24" s="99" t="s">
        <v>146</v>
      </c>
      <c r="C24" s="100" t="s">
        <v>147</v>
      </c>
      <c r="D24" s="101" t="s">
        <v>61</v>
      </c>
      <c r="E24" s="107" t="s">
        <v>128</v>
      </c>
      <c r="F24" s="88"/>
      <c r="G24" s="76"/>
      <c r="H24" s="103"/>
      <c r="I24" s="76">
        <v>1</v>
      </c>
      <c r="J24" s="104"/>
      <c r="K24" s="104" t="s">
        <v>85</v>
      </c>
      <c r="L24" s="104" t="s">
        <v>143</v>
      </c>
      <c r="M24" s="104">
        <v>1</v>
      </c>
      <c r="N24" s="76"/>
      <c r="O24" s="103">
        <v>2</v>
      </c>
      <c r="P24" s="103"/>
      <c r="Q24" s="105" t="s">
        <v>104</v>
      </c>
      <c r="R24" s="105" t="s">
        <v>62</v>
      </c>
      <c r="S24" s="105" t="s">
        <v>64</v>
      </c>
      <c r="T24" s="105" t="s">
        <v>63</v>
      </c>
      <c r="U24" s="105" t="s">
        <v>65</v>
      </c>
      <c r="V24" s="151">
        <v>0.5714285714285714</v>
      </c>
      <c r="W24" s="100" t="s">
        <v>148</v>
      </c>
      <c r="X24" s="106" t="s">
        <v>149</v>
      </c>
      <c r="Y24" s="67"/>
      <c r="Z24" s="67"/>
      <c r="AA24" s="67"/>
      <c r="AB24" s="67"/>
      <c r="AC24" s="67"/>
      <c r="AD24" s="67"/>
    </row>
    <row r="25" spans="1:30" x14ac:dyDescent="0.25">
      <c r="A25" s="24"/>
      <c r="B25" s="23" t="s">
        <v>7</v>
      </c>
      <c r="C25" s="18"/>
      <c r="D25" s="17"/>
      <c r="E25" s="77"/>
      <c r="F25" s="78"/>
      <c r="G25" s="19"/>
      <c r="H25" s="19"/>
      <c r="I25" s="19">
        <v>2</v>
      </c>
      <c r="J25" s="18"/>
      <c r="K25" s="18"/>
      <c r="L25" s="18"/>
      <c r="M25" s="19">
        <v>2</v>
      </c>
      <c r="N25" s="19"/>
      <c r="O25" s="19">
        <f t="shared" ref="O25" si="1">SUM(O16:O24)</f>
        <v>3</v>
      </c>
      <c r="P25" s="19"/>
      <c r="Q25" s="80" t="s">
        <v>157</v>
      </c>
      <c r="R25" s="80" t="s">
        <v>159</v>
      </c>
      <c r="S25" s="80" t="s">
        <v>103</v>
      </c>
      <c r="T25" s="80" t="s">
        <v>63</v>
      </c>
      <c r="U25" s="80" t="s">
        <v>151</v>
      </c>
      <c r="V25" s="34">
        <v>0.57099999999999995</v>
      </c>
      <c r="W25" s="79"/>
      <c r="X25" s="80"/>
      <c r="Y25" s="67"/>
      <c r="Z25" s="67"/>
      <c r="AA25" s="67"/>
      <c r="AB25" s="67"/>
      <c r="AC25" s="67"/>
      <c r="AD25" s="67"/>
    </row>
    <row r="26" spans="1:30" x14ac:dyDescent="0.25">
      <c r="A26" s="24"/>
      <c r="B26" s="59"/>
      <c r="C26" s="36"/>
      <c r="D26" s="59"/>
      <c r="E26" s="83"/>
      <c r="F26" s="25"/>
      <c r="G26" s="36"/>
      <c r="H26" s="39"/>
      <c r="I26" s="36"/>
      <c r="J26" s="25"/>
      <c r="K26" s="25"/>
      <c r="L26" s="25"/>
      <c r="M26" s="36"/>
      <c r="N26" s="36"/>
      <c r="O26" s="36"/>
      <c r="P26" s="36"/>
      <c r="Q26" s="112"/>
      <c r="R26" s="112"/>
      <c r="S26" s="112"/>
      <c r="T26" s="112"/>
      <c r="U26" s="112"/>
      <c r="V26" s="36"/>
      <c r="W26" s="59"/>
      <c r="X26" s="36"/>
      <c r="Y26" s="67"/>
      <c r="Z26" s="67"/>
      <c r="AA26" s="67"/>
      <c r="AB26" s="67"/>
      <c r="AC26" s="67"/>
      <c r="AD26" s="67"/>
    </row>
    <row r="27" spans="1:30" x14ac:dyDescent="0.25">
      <c r="A27" s="24"/>
      <c r="B27" s="59"/>
      <c r="C27" s="36"/>
      <c r="D27" s="59"/>
      <c r="E27" s="83"/>
      <c r="G27" s="36"/>
      <c r="H27" s="39"/>
      <c r="I27" s="36"/>
      <c r="J27" s="25"/>
      <c r="K27" s="25"/>
      <c r="L27" s="25"/>
      <c r="M27" s="36"/>
      <c r="N27" s="36"/>
      <c r="O27" s="36"/>
      <c r="P27" s="36"/>
      <c r="Q27" s="112"/>
      <c r="R27" s="112"/>
      <c r="S27" s="112"/>
      <c r="T27" s="112"/>
      <c r="U27" s="112"/>
      <c r="V27" s="36"/>
      <c r="W27" s="59"/>
      <c r="X27" s="36"/>
      <c r="Y27" s="67"/>
      <c r="Z27" s="67"/>
      <c r="AA27" s="67"/>
      <c r="AB27" s="67"/>
      <c r="AC27" s="67"/>
      <c r="AD27" s="67"/>
    </row>
    <row r="28" spans="1:30" x14ac:dyDescent="0.25">
      <c r="A28" s="24"/>
      <c r="B28" s="59"/>
      <c r="C28" s="36"/>
      <c r="D28" s="59"/>
      <c r="E28" s="83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12"/>
      <c r="R28" s="112"/>
      <c r="S28" s="112"/>
      <c r="T28" s="112"/>
      <c r="U28" s="112"/>
      <c r="V28" s="36"/>
      <c r="W28" s="59"/>
      <c r="X28" s="36"/>
      <c r="Y28" s="67"/>
      <c r="Z28" s="67"/>
      <c r="AA28" s="67"/>
      <c r="AB28" s="67"/>
      <c r="AC28" s="67"/>
      <c r="AD28" s="67"/>
    </row>
    <row r="29" spans="1:30" x14ac:dyDescent="0.25">
      <c r="A29" s="24"/>
      <c r="B29" s="59"/>
      <c r="C29" s="36"/>
      <c r="D29" s="59"/>
      <c r="E29" s="83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12"/>
      <c r="R29" s="112"/>
      <c r="S29" s="112"/>
      <c r="T29" s="112"/>
      <c r="U29" s="112"/>
      <c r="V29" s="36"/>
      <c r="W29" s="59"/>
      <c r="X29" s="36"/>
      <c r="Y29" s="67"/>
      <c r="Z29" s="67"/>
      <c r="AA29" s="67"/>
      <c r="AB29" s="67"/>
      <c r="AC29" s="67"/>
      <c r="AD29" s="67"/>
    </row>
    <row r="30" spans="1:30" x14ac:dyDescent="0.25">
      <c r="A30" s="24"/>
      <c r="B30" s="59"/>
      <c r="C30" s="36"/>
      <c r="D30" s="59"/>
      <c r="E30" s="83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12"/>
      <c r="R30" s="112"/>
      <c r="S30" s="112"/>
      <c r="T30" s="112"/>
      <c r="U30" s="112"/>
      <c r="V30" s="36"/>
      <c r="W30" s="59"/>
      <c r="X30" s="36"/>
      <c r="Y30" s="67"/>
      <c r="Z30" s="67"/>
      <c r="AA30" s="67"/>
      <c r="AB30" s="67"/>
      <c r="AC30" s="67"/>
      <c r="AD30" s="67"/>
    </row>
    <row r="31" spans="1:30" x14ac:dyDescent="0.25">
      <c r="A31" s="24"/>
      <c r="B31" s="59"/>
      <c r="C31" s="36"/>
      <c r="D31" s="59"/>
      <c r="E31" s="83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12"/>
      <c r="R31" s="112"/>
      <c r="S31" s="112"/>
      <c r="T31" s="112"/>
      <c r="U31" s="112"/>
      <c r="V31" s="36"/>
      <c r="W31" s="59"/>
      <c r="X31" s="36"/>
      <c r="Y31" s="67"/>
      <c r="Z31" s="67"/>
      <c r="AA31" s="67"/>
      <c r="AB31" s="67"/>
      <c r="AC31" s="67"/>
      <c r="AD31" s="67"/>
    </row>
    <row r="32" spans="1:30" x14ac:dyDescent="0.25">
      <c r="A32" s="24"/>
      <c r="B32" s="59"/>
      <c r="C32" s="36"/>
      <c r="D32" s="59"/>
      <c r="E32" s="83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12"/>
      <c r="R32" s="112"/>
      <c r="S32" s="112"/>
      <c r="T32" s="112"/>
      <c r="U32" s="112"/>
      <c r="V32" s="36"/>
      <c r="W32" s="59"/>
      <c r="X32" s="36"/>
      <c r="Y32" s="67"/>
      <c r="Z32" s="67"/>
      <c r="AA32" s="67"/>
      <c r="AB32" s="67"/>
      <c r="AC32" s="67"/>
      <c r="AD32" s="67"/>
    </row>
    <row r="33" spans="1:30" x14ac:dyDescent="0.25">
      <c r="A33" s="24"/>
      <c r="B33" s="59"/>
      <c r="C33" s="36"/>
      <c r="D33" s="59"/>
      <c r="E33" s="83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12"/>
      <c r="R33" s="112"/>
      <c r="S33" s="112"/>
      <c r="T33" s="112"/>
      <c r="U33" s="112"/>
      <c r="V33" s="36"/>
      <c r="W33" s="59"/>
      <c r="X33" s="36"/>
      <c r="Y33" s="67"/>
      <c r="Z33" s="67"/>
      <c r="AA33" s="67"/>
      <c r="AB33" s="67"/>
      <c r="AC33" s="67"/>
      <c r="AD33" s="67"/>
    </row>
    <row r="34" spans="1:30" x14ac:dyDescent="0.25">
      <c r="A34" s="24"/>
      <c r="B34" s="59"/>
      <c r="C34" s="36"/>
      <c r="D34" s="59"/>
      <c r="E34" s="83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12"/>
      <c r="R34" s="112"/>
      <c r="S34" s="112"/>
      <c r="T34" s="112"/>
      <c r="U34" s="112"/>
      <c r="V34" s="36"/>
      <c r="W34" s="59"/>
      <c r="X34" s="36"/>
      <c r="Y34" s="67"/>
      <c r="Z34" s="67"/>
      <c r="AA34" s="67"/>
      <c r="AB34" s="67"/>
      <c r="AC34" s="67"/>
      <c r="AD34" s="67"/>
    </row>
    <row r="35" spans="1:30" x14ac:dyDescent="0.25">
      <c r="A35" s="24"/>
      <c r="B35" s="59"/>
      <c r="C35" s="36"/>
      <c r="D35" s="59"/>
      <c r="E35" s="83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12"/>
      <c r="R35" s="112"/>
      <c r="S35" s="112"/>
      <c r="T35" s="112"/>
      <c r="U35" s="112"/>
      <c r="V35" s="36"/>
      <c r="W35" s="59"/>
      <c r="X35" s="36"/>
      <c r="Y35" s="67"/>
      <c r="Z35" s="67"/>
      <c r="AA35" s="67"/>
      <c r="AB35" s="67"/>
      <c r="AC35" s="67"/>
      <c r="AD35" s="67"/>
    </row>
    <row r="36" spans="1:30" x14ac:dyDescent="0.25">
      <c r="A36" s="24"/>
      <c r="B36" s="59"/>
      <c r="C36" s="36"/>
      <c r="D36" s="59"/>
      <c r="E36" s="83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12"/>
      <c r="R36" s="112"/>
      <c r="S36" s="112"/>
      <c r="T36" s="112"/>
      <c r="U36" s="112"/>
      <c r="V36" s="36"/>
      <c r="W36" s="59"/>
      <c r="X36" s="36"/>
      <c r="Y36" s="67"/>
      <c r="Z36" s="67"/>
      <c r="AA36" s="67"/>
      <c r="AB36" s="67"/>
      <c r="AC36" s="67"/>
      <c r="AD36" s="67"/>
    </row>
    <row r="37" spans="1:30" x14ac:dyDescent="0.25">
      <c r="A37" s="24"/>
      <c r="B37" s="59"/>
      <c r="C37" s="36"/>
      <c r="D37" s="59"/>
      <c r="E37" s="83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12"/>
      <c r="R37" s="112"/>
      <c r="S37" s="112"/>
      <c r="T37" s="112"/>
      <c r="U37" s="112"/>
      <c r="V37" s="36"/>
      <c r="W37" s="59"/>
      <c r="X37" s="36"/>
      <c r="Y37" s="67"/>
      <c r="Z37" s="67"/>
      <c r="AA37" s="67"/>
      <c r="AB37" s="67"/>
      <c r="AC37" s="67"/>
      <c r="AD37" s="67"/>
    </row>
    <row r="38" spans="1:30" x14ac:dyDescent="0.25">
      <c r="A38" s="24"/>
      <c r="B38" s="59"/>
      <c r="C38" s="36"/>
      <c r="D38" s="59"/>
      <c r="E38" s="83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12"/>
      <c r="R38" s="112"/>
      <c r="S38" s="112"/>
      <c r="T38" s="112"/>
      <c r="U38" s="112"/>
      <c r="V38" s="36"/>
      <c r="W38" s="59"/>
      <c r="X38" s="36"/>
      <c r="Y38" s="67"/>
      <c r="Z38" s="67"/>
      <c r="AA38" s="67"/>
      <c r="AB38" s="67"/>
      <c r="AC38" s="67"/>
      <c r="AD38" s="67"/>
    </row>
    <row r="39" spans="1:30" x14ac:dyDescent="0.25">
      <c r="A39" s="24"/>
      <c r="B39" s="59"/>
      <c r="C39" s="36"/>
      <c r="D39" s="59"/>
      <c r="E39" s="83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12"/>
      <c r="R39" s="112"/>
      <c r="S39" s="112"/>
      <c r="T39" s="112"/>
      <c r="U39" s="112"/>
      <c r="V39" s="36"/>
      <c r="W39" s="59"/>
      <c r="X39" s="36"/>
      <c r="Y39" s="67"/>
      <c r="Z39" s="67"/>
      <c r="AA39" s="67"/>
      <c r="AB39" s="67"/>
      <c r="AC39" s="67"/>
      <c r="AD39" s="67"/>
    </row>
    <row r="40" spans="1:30" x14ac:dyDescent="0.25">
      <c r="A40" s="24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163"/>
      <c r="R40" s="163"/>
      <c r="S40" s="163"/>
      <c r="T40" s="163"/>
      <c r="U40" s="163"/>
      <c r="V40" s="59"/>
      <c r="W40" s="59"/>
      <c r="X40" s="59"/>
      <c r="Y40" s="67"/>
      <c r="Z40" s="67"/>
      <c r="AA40" s="67"/>
      <c r="AB40" s="67"/>
      <c r="AC40" s="67"/>
      <c r="AD40" s="67"/>
    </row>
    <row r="41" spans="1:30" x14ac:dyDescent="0.25">
      <c r="A41" s="24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163"/>
      <c r="R41" s="163"/>
      <c r="S41" s="163"/>
      <c r="T41" s="163"/>
      <c r="U41" s="163"/>
      <c r="V41" s="59"/>
      <c r="W41" s="59"/>
      <c r="X41" s="59"/>
      <c r="Y41" s="67"/>
      <c r="Z41" s="67"/>
      <c r="AA41" s="67"/>
      <c r="AB41" s="67"/>
      <c r="AC41" s="67"/>
      <c r="AD41" s="67"/>
    </row>
    <row r="42" spans="1:30" x14ac:dyDescent="0.25">
      <c r="A42" s="24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163"/>
      <c r="R42" s="163"/>
      <c r="S42" s="163"/>
      <c r="T42" s="163"/>
      <c r="U42" s="163"/>
      <c r="V42" s="59"/>
      <c r="W42" s="59"/>
      <c r="X42" s="59"/>
      <c r="Y42" s="67"/>
      <c r="Z42" s="67"/>
      <c r="AA42" s="67"/>
      <c r="AB42" s="67"/>
      <c r="AC42" s="67"/>
      <c r="AD42" s="67"/>
    </row>
    <row r="43" spans="1:30" x14ac:dyDescent="0.25">
      <c r="A43" s="24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163"/>
      <c r="R43" s="163"/>
      <c r="S43" s="163"/>
      <c r="T43" s="163"/>
      <c r="U43" s="163"/>
      <c r="V43" s="59"/>
      <c r="W43" s="59"/>
      <c r="X43" s="59"/>
      <c r="Y43" s="67"/>
      <c r="Z43" s="67"/>
      <c r="AA43" s="67"/>
      <c r="AB43" s="67"/>
      <c r="AC43" s="67"/>
      <c r="AD43" s="67"/>
    </row>
    <row r="44" spans="1:30" x14ac:dyDescent="0.25">
      <c r="A44" s="24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163"/>
      <c r="R44" s="163"/>
      <c r="S44" s="163"/>
      <c r="T44" s="163"/>
      <c r="U44" s="163"/>
      <c r="V44" s="59"/>
      <c r="W44" s="59"/>
      <c r="X44" s="59"/>
      <c r="Y44" s="67"/>
      <c r="Z44" s="67"/>
      <c r="AA44" s="67"/>
      <c r="AB44" s="67"/>
      <c r="AC44" s="67"/>
      <c r="AD44" s="67"/>
    </row>
    <row r="45" spans="1:30" x14ac:dyDescent="0.25">
      <c r="A45" s="24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163"/>
      <c r="R45" s="163"/>
      <c r="S45" s="163"/>
      <c r="T45" s="163"/>
      <c r="U45" s="163"/>
      <c r="V45" s="59"/>
      <c r="W45" s="59"/>
      <c r="X45" s="59"/>
      <c r="Y45" s="67"/>
      <c r="Z45" s="67"/>
      <c r="AA45" s="67"/>
      <c r="AB45" s="67"/>
      <c r="AC45" s="67"/>
      <c r="AD45" s="67"/>
    </row>
    <row r="46" spans="1:30" x14ac:dyDescent="0.25">
      <c r="A46" s="24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163"/>
      <c r="R46" s="163"/>
      <c r="S46" s="163"/>
      <c r="T46" s="163"/>
      <c r="U46" s="163"/>
      <c r="V46" s="59"/>
      <c r="W46" s="59"/>
      <c r="X46" s="59"/>
      <c r="Y46" s="67"/>
      <c r="Z46" s="67"/>
      <c r="AA46" s="67"/>
      <c r="AB46" s="67"/>
      <c r="AC46" s="67"/>
      <c r="AD46" s="67"/>
    </row>
    <row r="47" spans="1:30" x14ac:dyDescent="0.25">
      <c r="A47" s="24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163"/>
      <c r="R47" s="163"/>
      <c r="S47" s="163"/>
      <c r="T47" s="163"/>
      <c r="U47" s="163"/>
      <c r="V47" s="59"/>
      <c r="W47" s="59"/>
      <c r="X47" s="59"/>
      <c r="Y47" s="67"/>
      <c r="Z47" s="67"/>
      <c r="AA47" s="67"/>
      <c r="AB47" s="67"/>
      <c r="AC47" s="67"/>
      <c r="AD47" s="67"/>
    </row>
    <row r="48" spans="1:30" x14ac:dyDescent="0.25">
      <c r="A48" s="24"/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163"/>
      <c r="R48" s="163"/>
      <c r="S48" s="163"/>
      <c r="T48" s="163"/>
      <c r="U48" s="163"/>
      <c r="V48" s="59"/>
      <c r="W48" s="59"/>
      <c r="X48" s="59"/>
      <c r="Y48" s="67"/>
      <c r="Z48" s="67"/>
      <c r="AA48" s="67"/>
      <c r="AB48" s="67"/>
      <c r="AC48" s="67"/>
      <c r="AD48" s="67"/>
    </row>
    <row r="49" spans="1:30" x14ac:dyDescent="0.25">
      <c r="A49" s="24"/>
      <c r="B49" s="59"/>
      <c r="C49" s="36"/>
      <c r="D49" s="59"/>
      <c r="E49" s="83"/>
      <c r="G49" s="36"/>
      <c r="H49" s="39"/>
      <c r="I49" s="36"/>
      <c r="J49" s="25"/>
      <c r="K49" s="25"/>
      <c r="L49" s="25"/>
      <c r="M49" s="36"/>
      <c r="N49" s="36"/>
      <c r="O49" s="36"/>
      <c r="P49" s="36"/>
      <c r="Q49" s="112"/>
      <c r="R49" s="112"/>
      <c r="S49" s="112"/>
      <c r="T49" s="112"/>
      <c r="U49" s="112"/>
      <c r="V49" s="36"/>
      <c r="W49" s="59"/>
      <c r="X49" s="36"/>
      <c r="Y49" s="67"/>
      <c r="Z49" s="67"/>
      <c r="AA49" s="67"/>
      <c r="AB49" s="67"/>
      <c r="AC49" s="67"/>
      <c r="AD49" s="67"/>
    </row>
    <row r="50" spans="1:30" x14ac:dyDescent="0.25">
      <c r="A50" s="24"/>
      <c r="B50" s="59"/>
      <c r="C50" s="36"/>
      <c r="D50" s="59"/>
      <c r="E50" s="83"/>
      <c r="G50" s="36"/>
      <c r="H50" s="39"/>
      <c r="I50" s="36"/>
      <c r="J50" s="25"/>
      <c r="K50" s="25"/>
      <c r="L50" s="25"/>
      <c r="M50" s="36"/>
      <c r="N50" s="36"/>
      <c r="O50" s="36"/>
      <c r="P50" s="36"/>
      <c r="Q50" s="112"/>
      <c r="R50" s="112"/>
      <c r="S50" s="112"/>
      <c r="T50" s="112"/>
      <c r="U50" s="112"/>
      <c r="V50" s="36"/>
      <c r="W50" s="59"/>
      <c r="X50" s="36"/>
      <c r="Y50" s="67"/>
      <c r="Z50" s="67"/>
      <c r="AA50" s="67"/>
      <c r="AB50" s="67"/>
      <c r="AC50" s="67"/>
      <c r="AD50" s="67"/>
    </row>
    <row r="51" spans="1:30" x14ac:dyDescent="0.25">
      <c r="A51" s="24"/>
      <c r="B51" s="59"/>
      <c r="C51" s="36"/>
      <c r="D51" s="59"/>
      <c r="E51" s="83"/>
      <c r="G51" s="36"/>
      <c r="H51" s="39"/>
      <c r="I51" s="36"/>
      <c r="J51" s="25"/>
      <c r="K51" s="25"/>
      <c r="L51" s="25"/>
      <c r="M51" s="36"/>
      <c r="N51" s="36"/>
      <c r="O51" s="36"/>
      <c r="P51" s="36"/>
      <c r="Q51" s="112"/>
      <c r="R51" s="112"/>
      <c r="S51" s="112"/>
      <c r="T51" s="112"/>
      <c r="U51" s="112"/>
      <c r="V51" s="36"/>
      <c r="W51" s="159"/>
      <c r="X51" s="36"/>
      <c r="Y51" s="67"/>
      <c r="Z51" s="67"/>
      <c r="AA51" s="67"/>
      <c r="AB51" s="67"/>
      <c r="AC51" s="67"/>
      <c r="AD51" s="67"/>
    </row>
    <row r="52" spans="1:30" x14ac:dyDescent="0.25">
      <c r="A52" s="24"/>
      <c r="B52" s="59"/>
      <c r="C52" s="36"/>
      <c r="D52" s="59"/>
      <c r="E52" s="83"/>
      <c r="G52" s="36"/>
      <c r="H52" s="39"/>
      <c r="I52" s="36"/>
      <c r="J52" s="25"/>
      <c r="K52" s="25"/>
      <c r="L52" s="25"/>
      <c r="M52" s="36"/>
      <c r="N52" s="36"/>
      <c r="O52" s="36"/>
      <c r="P52" s="36"/>
      <c r="Q52" s="112"/>
      <c r="R52" s="112"/>
      <c r="S52" s="112"/>
      <c r="T52" s="112"/>
      <c r="U52" s="112"/>
      <c r="V52" s="36"/>
      <c r="W52" s="36">
        <v>13</v>
      </c>
      <c r="X52" s="36"/>
      <c r="Y52" s="67"/>
      <c r="Z52" s="67"/>
      <c r="AA52" s="67"/>
      <c r="AB52" s="67"/>
      <c r="AC52" s="67"/>
      <c r="AD52" s="67"/>
    </row>
    <row r="53" spans="1:30" x14ac:dyDescent="0.25">
      <c r="A53" s="24"/>
      <c r="B53" s="59"/>
      <c r="C53" s="36"/>
      <c r="D53" s="59"/>
      <c r="E53" s="83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12"/>
      <c r="R53" s="112"/>
      <c r="S53" s="112"/>
      <c r="T53" s="112"/>
      <c r="U53" s="112"/>
      <c r="V53" s="36"/>
      <c r="W53" s="160"/>
      <c r="X53" s="36"/>
      <c r="Y53" s="67"/>
      <c r="Z53" s="67"/>
      <c r="AA53" s="67"/>
      <c r="AB53" s="67"/>
      <c r="AC53" s="67"/>
      <c r="AD53" s="67"/>
    </row>
    <row r="54" spans="1:30" x14ac:dyDescent="0.25">
      <c r="A54" s="24"/>
      <c r="B54" s="59"/>
      <c r="C54" s="36"/>
      <c r="D54" s="59"/>
      <c r="E54" s="83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12"/>
      <c r="R54" s="112"/>
      <c r="S54" s="112"/>
      <c r="T54" s="112"/>
      <c r="U54" s="112"/>
      <c r="V54" s="36"/>
      <c r="W54" s="59"/>
      <c r="X54" s="36"/>
      <c r="Y54" s="67"/>
      <c r="Z54" s="67"/>
      <c r="AA54" s="67"/>
      <c r="AB54" s="67"/>
      <c r="AC54" s="67"/>
      <c r="AD54" s="67"/>
    </row>
    <row r="55" spans="1:30" x14ac:dyDescent="0.25">
      <c r="A55" s="24"/>
      <c r="B55" s="59"/>
      <c r="C55" s="36"/>
      <c r="D55" s="59"/>
      <c r="E55" s="83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12"/>
      <c r="R55" s="112"/>
      <c r="S55" s="112"/>
      <c r="T55" s="112"/>
      <c r="U55" s="112"/>
      <c r="V55" s="36"/>
      <c r="W55" s="59"/>
      <c r="X55" s="36"/>
      <c r="Y55" s="67"/>
      <c r="Z55" s="67"/>
      <c r="AA55" s="67"/>
      <c r="AB55" s="67"/>
      <c r="AC55" s="67"/>
      <c r="AD55" s="67"/>
    </row>
    <row r="56" spans="1:30" x14ac:dyDescent="0.25">
      <c r="A56" s="24"/>
      <c r="B56" s="59"/>
      <c r="C56" s="36"/>
      <c r="D56" s="59"/>
      <c r="E56" s="83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12"/>
      <c r="R56" s="112"/>
      <c r="S56" s="112"/>
      <c r="T56" s="112"/>
      <c r="U56" s="112"/>
      <c r="V56" s="36"/>
      <c r="W56" s="59"/>
      <c r="X56" s="36"/>
      <c r="Y56" s="67"/>
      <c r="Z56" s="67"/>
      <c r="AA56" s="67"/>
      <c r="AB56" s="67"/>
      <c r="AC56" s="67"/>
      <c r="AD56" s="67"/>
    </row>
    <row r="57" spans="1:30" x14ac:dyDescent="0.25">
      <c r="A57" s="24"/>
      <c r="B57" s="59"/>
      <c r="C57" s="36"/>
      <c r="D57" s="59"/>
      <c r="E57" s="83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12"/>
      <c r="R57" s="112"/>
      <c r="S57" s="112"/>
      <c r="T57" s="112"/>
      <c r="U57" s="112"/>
      <c r="V57" s="36"/>
      <c r="W57" s="59"/>
      <c r="X57" s="36"/>
      <c r="Y57" s="67"/>
      <c r="Z57" s="67"/>
      <c r="AA57" s="67"/>
      <c r="AB57" s="67"/>
      <c r="AC57" s="67"/>
      <c r="AD57" s="67"/>
    </row>
    <row r="58" spans="1:30" x14ac:dyDescent="0.25">
      <c r="A58" s="24"/>
      <c r="B58" s="59"/>
      <c r="C58" s="36"/>
      <c r="D58" s="59"/>
      <c r="E58" s="83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12"/>
      <c r="R58" s="112"/>
      <c r="S58" s="112"/>
      <c r="T58" s="112"/>
      <c r="U58" s="112"/>
      <c r="V58" s="36"/>
      <c r="W58" s="59"/>
      <c r="X58" s="36"/>
      <c r="Y58" s="67"/>
      <c r="Z58" s="67"/>
      <c r="AA58" s="67"/>
      <c r="AB58" s="67"/>
      <c r="AC58" s="67"/>
      <c r="AD58" s="67"/>
    </row>
    <row r="59" spans="1:30" x14ac:dyDescent="0.25">
      <c r="A59" s="24"/>
      <c r="B59" s="59"/>
      <c r="C59" s="36"/>
      <c r="D59" s="59"/>
      <c r="E59" s="83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12"/>
      <c r="R59" s="112"/>
      <c r="S59" s="112"/>
      <c r="T59" s="112"/>
      <c r="U59" s="112"/>
      <c r="V59" s="36"/>
      <c r="W59" s="59"/>
      <c r="X59" s="36"/>
      <c r="Y59" s="67"/>
      <c r="Z59" s="67"/>
      <c r="AA59" s="67"/>
      <c r="AB59" s="67"/>
      <c r="AC59" s="67"/>
      <c r="AD59" s="67"/>
    </row>
    <row r="60" spans="1:30" x14ac:dyDescent="0.25">
      <c r="A60" s="24"/>
      <c r="B60" s="59"/>
      <c r="C60" s="36"/>
      <c r="D60" s="59"/>
      <c r="E60" s="83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12"/>
      <c r="R60" s="112"/>
      <c r="S60" s="112"/>
      <c r="T60" s="112"/>
      <c r="U60" s="112"/>
      <c r="V60" s="36"/>
      <c r="W60" s="59"/>
      <c r="X60" s="36"/>
      <c r="Y60" s="67"/>
      <c r="Z60" s="67"/>
      <c r="AA60" s="67"/>
      <c r="AB60" s="67"/>
      <c r="AC60" s="67"/>
      <c r="AD60" s="67"/>
    </row>
    <row r="61" spans="1:30" x14ac:dyDescent="0.25">
      <c r="A61" s="24"/>
      <c r="B61" s="59"/>
      <c r="C61" s="36"/>
      <c r="D61" s="59"/>
      <c r="E61" s="59"/>
      <c r="F61" s="25"/>
      <c r="G61" s="36"/>
      <c r="H61" s="39"/>
      <c r="I61" s="36"/>
      <c r="J61" s="25"/>
      <c r="K61" s="25"/>
      <c r="L61" s="25"/>
      <c r="M61" s="25"/>
      <c r="N61" s="58"/>
      <c r="O61" s="58"/>
      <c r="P61" s="25"/>
      <c r="Q61" s="164"/>
      <c r="R61" s="164"/>
      <c r="S61" s="164"/>
      <c r="T61" s="164"/>
      <c r="U61" s="164"/>
      <c r="V61" s="25"/>
      <c r="W61" s="59"/>
      <c r="X61" s="25"/>
      <c r="Y61" s="67"/>
      <c r="Z61" s="67"/>
      <c r="AA61" s="67"/>
      <c r="AB61" s="67"/>
      <c r="AC61" s="67"/>
      <c r="AD61" s="67"/>
    </row>
    <row r="62" spans="1:30" x14ac:dyDescent="0.25">
      <c r="A62" s="24"/>
      <c r="B62" s="59"/>
      <c r="C62" s="36"/>
      <c r="D62" s="59"/>
      <c r="E62" s="59"/>
      <c r="F62" s="25"/>
      <c r="G62" s="36"/>
      <c r="H62" s="39"/>
      <c r="I62" s="36"/>
      <c r="J62" s="25"/>
      <c r="K62" s="25"/>
      <c r="L62" s="25"/>
      <c r="M62" s="25"/>
      <c r="N62" s="58"/>
      <c r="O62" s="58"/>
      <c r="P62" s="25"/>
      <c r="Q62" s="164"/>
      <c r="R62" s="164"/>
      <c r="S62" s="164"/>
      <c r="T62" s="164"/>
      <c r="U62" s="164"/>
      <c r="V62" s="25"/>
      <c r="W62" s="59"/>
      <c r="X62" s="25"/>
      <c r="Y62" s="67"/>
      <c r="Z62" s="67"/>
      <c r="AA62" s="67"/>
      <c r="AB62" s="67"/>
      <c r="AC62" s="67"/>
      <c r="AD62" s="67"/>
    </row>
    <row r="63" spans="1:30" x14ac:dyDescent="0.25">
      <c r="A63" s="24"/>
      <c r="B63" s="59"/>
      <c r="C63" s="36"/>
      <c r="D63" s="59"/>
      <c r="E63" s="59"/>
      <c r="F63" s="25"/>
      <c r="G63" s="36"/>
      <c r="H63" s="39"/>
      <c r="I63" s="36"/>
      <c r="J63" s="25"/>
      <c r="K63" s="25"/>
      <c r="L63" s="25"/>
      <c r="M63" s="25"/>
      <c r="N63" s="58"/>
      <c r="O63" s="58"/>
      <c r="P63" s="25"/>
      <c r="Q63" s="164"/>
      <c r="R63" s="164"/>
      <c r="S63" s="164"/>
      <c r="T63" s="164"/>
      <c r="U63" s="164"/>
      <c r="V63" s="25"/>
      <c r="W63" s="59"/>
      <c r="X63" s="25"/>
      <c r="Y63" s="67"/>
      <c r="Z63" s="67"/>
      <c r="AA63" s="67"/>
      <c r="AB63" s="67"/>
      <c r="AC63" s="67"/>
      <c r="AD63" s="67"/>
    </row>
    <row r="64" spans="1:30" x14ac:dyDescent="0.25">
      <c r="A64" s="24"/>
      <c r="B64" s="59"/>
      <c r="C64" s="36"/>
      <c r="D64" s="59"/>
      <c r="E64" s="59"/>
      <c r="F64" s="25"/>
      <c r="G64" s="36"/>
      <c r="H64" s="39"/>
      <c r="I64" s="36"/>
      <c r="J64" s="25"/>
      <c r="K64" s="25"/>
      <c r="L64" s="25"/>
      <c r="M64" s="25"/>
      <c r="N64" s="58"/>
      <c r="O64" s="58"/>
      <c r="P64" s="25"/>
      <c r="Q64" s="164"/>
      <c r="R64" s="164"/>
      <c r="S64" s="164"/>
      <c r="T64" s="164"/>
      <c r="U64" s="164"/>
      <c r="V64" s="25"/>
      <c r="W64" s="59"/>
      <c r="X64" s="25"/>
      <c r="Y64" s="67"/>
      <c r="Z64" s="67"/>
      <c r="AA64" s="67"/>
      <c r="AB64" s="67"/>
      <c r="AC64" s="67"/>
      <c r="AD64" s="67"/>
    </row>
    <row r="65" spans="1:30" x14ac:dyDescent="0.25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64"/>
      <c r="R65" s="164"/>
      <c r="S65" s="164"/>
      <c r="T65" s="164"/>
      <c r="U65" s="164"/>
      <c r="V65" s="25"/>
      <c r="W65" s="59"/>
      <c r="X65" s="25"/>
      <c r="Y65" s="67"/>
      <c r="Z65" s="67"/>
      <c r="AA65" s="67"/>
      <c r="AB65" s="67"/>
      <c r="AC65" s="67"/>
      <c r="AD65" s="67"/>
    </row>
    <row r="66" spans="1:30" x14ac:dyDescent="0.25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64"/>
      <c r="R66" s="164"/>
      <c r="S66" s="164"/>
      <c r="T66" s="164"/>
      <c r="U66" s="164"/>
      <c r="V66" s="25"/>
      <c r="W66" s="59"/>
      <c r="X66" s="25"/>
      <c r="Y66" s="67"/>
      <c r="Z66" s="67"/>
      <c r="AA66" s="67"/>
      <c r="AB66" s="67"/>
      <c r="AC66" s="67"/>
      <c r="AD66" s="67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14"/>
      <c r="R69" s="114"/>
      <c r="S69" s="114"/>
      <c r="T69" s="114"/>
      <c r="U69" s="114"/>
      <c r="V69"/>
      <c r="W69"/>
      <c r="X69"/>
      <c r="Y69"/>
      <c r="Z69"/>
      <c r="AA69"/>
      <c r="AB69"/>
      <c r="AC69"/>
      <c r="AD69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14"/>
      <c r="R71" s="114"/>
      <c r="S71" s="114"/>
      <c r="T71" s="114"/>
      <c r="U71" s="114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14"/>
      <c r="R72" s="114"/>
      <c r="S72" s="114"/>
      <c r="T72" s="114"/>
      <c r="U72" s="114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14"/>
      <c r="R73" s="114"/>
      <c r="S73" s="114"/>
      <c r="T73" s="114"/>
      <c r="U73" s="114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14"/>
      <c r="R74" s="114"/>
      <c r="S74" s="114"/>
      <c r="T74" s="114"/>
      <c r="U74" s="11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14"/>
      <c r="R75" s="114"/>
      <c r="S75" s="114"/>
      <c r="T75" s="114"/>
      <c r="U75" s="114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14"/>
      <c r="R76" s="114"/>
      <c r="S76" s="114"/>
      <c r="T76" s="114"/>
      <c r="U76" s="114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14"/>
      <c r="R77" s="114"/>
      <c r="S77" s="114"/>
      <c r="T77" s="114"/>
      <c r="U77" s="114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14"/>
      <c r="R78" s="114"/>
      <c r="S78" s="114"/>
      <c r="T78" s="114"/>
      <c r="U78" s="114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14"/>
      <c r="R79" s="114"/>
      <c r="S79" s="114"/>
      <c r="T79" s="114"/>
      <c r="U79" s="114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14"/>
      <c r="R80" s="114"/>
      <c r="S80" s="114"/>
      <c r="T80" s="114"/>
      <c r="U80" s="114"/>
      <c r="V80"/>
      <c r="W80"/>
      <c r="X80"/>
      <c r="Y80"/>
      <c r="Z80"/>
      <c r="AA80"/>
      <c r="AB80"/>
      <c r="AC80"/>
      <c r="AD80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14"/>
      <c r="R89" s="114"/>
      <c r="S89" s="114"/>
      <c r="T89" s="114"/>
      <c r="U89" s="11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14"/>
      <c r="R90" s="114"/>
      <c r="S90" s="114"/>
      <c r="T90" s="114"/>
      <c r="U90" s="11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14"/>
      <c r="R91" s="114"/>
      <c r="S91" s="114"/>
      <c r="T91" s="114"/>
      <c r="U91" s="11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14"/>
      <c r="R92" s="114"/>
      <c r="S92" s="114"/>
      <c r="T92" s="114"/>
      <c r="U92" s="11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14"/>
      <c r="R93" s="114"/>
      <c r="S93" s="114"/>
      <c r="T93" s="114"/>
      <c r="U93" s="11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14"/>
      <c r="R94" s="114"/>
      <c r="S94" s="114"/>
      <c r="T94" s="114"/>
      <c r="U94" s="11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14"/>
      <c r="R95" s="114"/>
      <c r="S95" s="114"/>
      <c r="T95" s="114"/>
      <c r="U95" s="11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14"/>
      <c r="R96" s="114"/>
      <c r="S96" s="114"/>
      <c r="T96" s="114"/>
      <c r="U96" s="11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14"/>
      <c r="R97" s="114"/>
      <c r="S97" s="114"/>
      <c r="T97" s="114"/>
      <c r="U97" s="11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14"/>
      <c r="R98" s="114"/>
      <c r="S98" s="114"/>
      <c r="T98" s="114"/>
      <c r="U98" s="11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14"/>
      <c r="R99" s="114"/>
      <c r="S99" s="114"/>
      <c r="T99" s="114"/>
      <c r="U99" s="11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14"/>
      <c r="R100" s="114"/>
      <c r="S100" s="114"/>
      <c r="T100" s="114"/>
      <c r="U100" s="11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14"/>
      <c r="R101" s="114"/>
      <c r="S101" s="114"/>
      <c r="T101" s="114"/>
      <c r="U101" s="11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14"/>
      <c r="R102" s="114"/>
      <c r="S102" s="114"/>
      <c r="T102" s="114"/>
      <c r="U102" s="11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14"/>
      <c r="R103" s="114"/>
      <c r="S103" s="114"/>
      <c r="T103" s="114"/>
      <c r="U103" s="11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14"/>
      <c r="R104" s="114"/>
      <c r="S104" s="114"/>
      <c r="T104" s="114"/>
      <c r="U104" s="11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14"/>
      <c r="R105" s="114"/>
      <c r="S105" s="114"/>
      <c r="T105" s="114"/>
      <c r="U105" s="11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14"/>
      <c r="R106" s="114"/>
      <c r="S106" s="114"/>
      <c r="T106" s="114"/>
      <c r="U106" s="11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14"/>
      <c r="R107" s="114"/>
      <c r="S107" s="114"/>
      <c r="T107" s="114"/>
      <c r="U107" s="11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14"/>
      <c r="R108" s="114"/>
      <c r="S108" s="114"/>
      <c r="T108" s="114"/>
      <c r="U108" s="11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14"/>
      <c r="R109" s="114"/>
      <c r="S109" s="114"/>
      <c r="T109" s="114"/>
      <c r="U109" s="11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14"/>
      <c r="R110" s="114"/>
      <c r="S110" s="114"/>
      <c r="T110" s="114"/>
      <c r="U110" s="11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14"/>
      <c r="R111" s="114"/>
      <c r="S111" s="114"/>
      <c r="T111" s="114"/>
      <c r="U111" s="11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14"/>
      <c r="R112" s="114"/>
      <c r="S112" s="114"/>
      <c r="T112" s="114"/>
      <c r="U112" s="11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14"/>
      <c r="R113" s="114"/>
      <c r="S113" s="114"/>
      <c r="T113" s="114"/>
      <c r="U113" s="11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14"/>
      <c r="R114" s="114"/>
      <c r="S114" s="114"/>
      <c r="T114" s="114"/>
      <c r="U114" s="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14"/>
      <c r="R115" s="114"/>
      <c r="S115" s="114"/>
      <c r="T115" s="114"/>
      <c r="U115" s="11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14"/>
      <c r="R116" s="114"/>
      <c r="S116" s="114"/>
      <c r="T116" s="114"/>
      <c r="U116" s="11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14"/>
      <c r="R117" s="114"/>
      <c r="S117" s="114"/>
      <c r="T117" s="114"/>
      <c r="U117" s="11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14"/>
      <c r="R118" s="114"/>
      <c r="S118" s="114"/>
      <c r="T118" s="114"/>
      <c r="U118" s="11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14"/>
      <c r="R119" s="114"/>
      <c r="S119" s="114"/>
      <c r="T119" s="114"/>
      <c r="U119" s="11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14"/>
      <c r="R120" s="114"/>
      <c r="S120" s="114"/>
      <c r="T120" s="114"/>
      <c r="U120" s="11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14"/>
      <c r="R121" s="114"/>
      <c r="S121" s="114"/>
      <c r="T121" s="114"/>
      <c r="U121" s="11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14"/>
      <c r="R122" s="114"/>
      <c r="S122" s="114"/>
      <c r="T122" s="114"/>
      <c r="U122" s="11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14"/>
      <c r="R123" s="114"/>
      <c r="S123" s="114"/>
      <c r="T123" s="114"/>
      <c r="U123" s="11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14"/>
      <c r="R124" s="114"/>
      <c r="S124" s="114"/>
      <c r="T124" s="114"/>
      <c r="U124" s="11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14"/>
      <c r="R125" s="114"/>
      <c r="S125" s="114"/>
      <c r="T125" s="114"/>
      <c r="U125" s="11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14"/>
      <c r="R126" s="114"/>
      <c r="S126" s="114"/>
      <c r="T126" s="114"/>
      <c r="U126" s="11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14"/>
      <c r="R127" s="114"/>
      <c r="S127" s="114"/>
      <c r="T127" s="114"/>
      <c r="U127" s="11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14"/>
      <c r="R128" s="114"/>
      <c r="S128" s="114"/>
      <c r="T128" s="114"/>
      <c r="U128" s="11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14"/>
      <c r="R129" s="114"/>
      <c r="S129" s="114"/>
      <c r="T129" s="114"/>
      <c r="U129" s="11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14"/>
      <c r="R130" s="114"/>
      <c r="S130" s="114"/>
      <c r="T130" s="114"/>
      <c r="U130" s="11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14"/>
      <c r="R131" s="114"/>
      <c r="S131" s="114"/>
      <c r="T131" s="114"/>
      <c r="U131" s="11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14"/>
      <c r="R132" s="114"/>
      <c r="S132" s="114"/>
      <c r="T132" s="114"/>
      <c r="U132" s="11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14"/>
      <c r="R133" s="114"/>
      <c r="S133" s="114"/>
      <c r="T133" s="114"/>
      <c r="U133" s="11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14"/>
      <c r="R134" s="114"/>
      <c r="S134" s="114"/>
      <c r="T134" s="114"/>
      <c r="U134" s="11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14"/>
      <c r="R135" s="114"/>
      <c r="S135" s="114"/>
      <c r="T135" s="114"/>
      <c r="U135" s="11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14"/>
      <c r="R136" s="114"/>
      <c r="S136" s="114"/>
      <c r="T136" s="114"/>
      <c r="U136" s="11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14"/>
      <c r="R137" s="114"/>
      <c r="S137" s="114"/>
      <c r="T137" s="114"/>
      <c r="U137" s="11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14"/>
      <c r="R138" s="114"/>
      <c r="S138" s="114"/>
      <c r="T138" s="114"/>
      <c r="U138" s="11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14"/>
      <c r="R139" s="114"/>
      <c r="S139" s="114"/>
      <c r="T139" s="114"/>
      <c r="U139" s="11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14"/>
      <c r="R140" s="114"/>
      <c r="S140" s="114"/>
      <c r="T140" s="114"/>
      <c r="U140" s="11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14"/>
      <c r="R141" s="114"/>
      <c r="S141" s="114"/>
      <c r="T141" s="114"/>
      <c r="U141" s="11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14"/>
      <c r="R142" s="114"/>
      <c r="S142" s="114"/>
      <c r="T142" s="114"/>
      <c r="U142" s="11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14"/>
      <c r="R143" s="114"/>
      <c r="S143" s="114"/>
      <c r="T143" s="114"/>
      <c r="U143" s="11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14"/>
      <c r="R144" s="114"/>
      <c r="S144" s="114"/>
      <c r="T144" s="114"/>
      <c r="U144" s="11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14"/>
      <c r="R145" s="114"/>
      <c r="S145" s="114"/>
      <c r="T145" s="114"/>
      <c r="U145" s="11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14"/>
      <c r="R146" s="114"/>
      <c r="S146" s="114"/>
      <c r="T146" s="114"/>
      <c r="U146" s="11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14"/>
      <c r="R147" s="114"/>
      <c r="S147" s="114"/>
      <c r="T147" s="114"/>
      <c r="U147" s="11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14"/>
      <c r="R148" s="114"/>
      <c r="S148" s="114"/>
      <c r="T148" s="114"/>
      <c r="U148" s="11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14"/>
      <c r="R149" s="114"/>
      <c r="S149" s="114"/>
      <c r="T149" s="114"/>
      <c r="U149" s="11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14"/>
      <c r="R150" s="114"/>
      <c r="S150" s="114"/>
      <c r="T150" s="114"/>
      <c r="U150" s="11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14"/>
      <c r="R151" s="114"/>
      <c r="S151" s="114"/>
      <c r="T151" s="114"/>
      <c r="U151" s="11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14"/>
      <c r="R152" s="114"/>
      <c r="S152" s="114"/>
      <c r="T152" s="114"/>
      <c r="U152" s="11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14"/>
      <c r="R153" s="114"/>
      <c r="S153" s="114"/>
      <c r="T153" s="114"/>
      <c r="U153" s="11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14"/>
      <c r="R154" s="114"/>
      <c r="S154" s="114"/>
      <c r="T154" s="114"/>
      <c r="U154" s="11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14"/>
      <c r="R155" s="114"/>
      <c r="S155" s="114"/>
      <c r="T155" s="114"/>
      <c r="U155" s="11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14"/>
      <c r="R156" s="114"/>
      <c r="S156" s="114"/>
      <c r="T156" s="114"/>
      <c r="U156" s="11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14"/>
      <c r="R157" s="114"/>
      <c r="S157" s="114"/>
      <c r="T157" s="114"/>
      <c r="U157" s="11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14"/>
      <c r="R158" s="114"/>
      <c r="S158" s="114"/>
      <c r="T158" s="114"/>
      <c r="U158" s="11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14"/>
      <c r="R159" s="114"/>
      <c r="S159" s="114"/>
      <c r="T159" s="114"/>
      <c r="U159" s="11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14"/>
      <c r="R160" s="114"/>
      <c r="S160" s="114"/>
      <c r="T160" s="114"/>
      <c r="U160" s="11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14"/>
      <c r="R161" s="114"/>
      <c r="S161" s="114"/>
      <c r="T161" s="114"/>
      <c r="U161" s="11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14"/>
      <c r="R162" s="114"/>
      <c r="S162" s="114"/>
      <c r="T162" s="114"/>
      <c r="U162" s="11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14"/>
      <c r="R163" s="114"/>
      <c r="S163" s="114"/>
      <c r="T163" s="114"/>
      <c r="U163" s="11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14"/>
      <c r="R164" s="114"/>
      <c r="S164" s="114"/>
      <c r="T164" s="114"/>
      <c r="U164" s="11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14"/>
      <c r="R165" s="114"/>
      <c r="S165" s="114"/>
      <c r="T165" s="114"/>
      <c r="U165" s="11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14"/>
      <c r="R166" s="114"/>
      <c r="S166" s="114"/>
      <c r="T166" s="114"/>
      <c r="U166" s="11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14"/>
      <c r="R167" s="114"/>
      <c r="S167" s="114"/>
      <c r="T167" s="114"/>
      <c r="U167" s="11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14"/>
      <c r="R168" s="114"/>
      <c r="S168" s="114"/>
      <c r="T168" s="114"/>
      <c r="U168" s="11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14"/>
      <c r="R169" s="114"/>
      <c r="S169" s="114"/>
      <c r="T169" s="114"/>
      <c r="U169" s="11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14"/>
      <c r="R170" s="114"/>
      <c r="S170" s="114"/>
      <c r="T170" s="114"/>
      <c r="U170" s="11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14"/>
      <c r="R171" s="114"/>
      <c r="S171" s="114"/>
      <c r="T171" s="114"/>
      <c r="U171" s="11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14"/>
      <c r="R172" s="114"/>
      <c r="S172" s="114"/>
      <c r="T172" s="114"/>
      <c r="U172" s="11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14"/>
      <c r="R173" s="114"/>
      <c r="S173" s="114"/>
      <c r="T173" s="114"/>
      <c r="U173" s="11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14"/>
      <c r="R174" s="114"/>
      <c r="S174" s="114"/>
      <c r="T174" s="114"/>
      <c r="U174" s="11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14"/>
      <c r="R175" s="114"/>
      <c r="S175" s="114"/>
      <c r="T175" s="114"/>
      <c r="U175" s="11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14"/>
      <c r="R176" s="114"/>
      <c r="S176" s="114"/>
      <c r="T176" s="114"/>
      <c r="U176" s="11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14"/>
      <c r="R177" s="114"/>
      <c r="S177" s="114"/>
      <c r="T177" s="114"/>
      <c r="U177" s="11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14"/>
      <c r="R178" s="114"/>
      <c r="S178" s="114"/>
      <c r="T178" s="114"/>
      <c r="U178" s="11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14"/>
      <c r="R179" s="114"/>
      <c r="S179" s="114"/>
      <c r="T179" s="114"/>
      <c r="U179" s="114"/>
      <c r="V179"/>
      <c r="W179"/>
      <c r="X179"/>
      <c r="Y179"/>
      <c r="Z179"/>
      <c r="AA179"/>
      <c r="AB179"/>
      <c r="AC179"/>
      <c r="AD17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7"/>
  <sheetViews>
    <sheetView zoomScale="97" zoomScaleNormal="97" workbookViewId="0"/>
  </sheetViews>
  <sheetFormatPr defaultRowHeight="15" x14ac:dyDescent="0.25"/>
  <cols>
    <col min="1" max="1" width="0.7109375" style="204" customWidth="1"/>
    <col min="2" max="2" width="8.28515625" style="232" customWidth="1"/>
    <col min="3" max="3" width="13.85546875" style="233" customWidth="1"/>
    <col min="4" max="4" width="5.85546875" style="232" customWidth="1"/>
    <col min="5" max="7" width="5.7109375" style="233" customWidth="1"/>
    <col min="8" max="8" width="10.7109375" style="233" customWidth="1"/>
    <col min="9" max="9" width="0.5703125" style="233" customWidth="1"/>
    <col min="10" max="12" width="5.7109375" style="233" customWidth="1"/>
    <col min="13" max="13" width="10.7109375" style="233" customWidth="1"/>
    <col min="14" max="16" width="5.7109375" style="233" customWidth="1"/>
    <col min="17" max="17" width="10.5703125" style="233" customWidth="1"/>
    <col min="18" max="20" width="6.28515625" style="234" customWidth="1"/>
    <col min="21" max="23" width="3.7109375" style="204" customWidth="1"/>
    <col min="24" max="24" width="0.5703125" style="233" customWidth="1"/>
    <col min="25" max="28" width="16.7109375" style="204" customWidth="1"/>
    <col min="29" max="29" width="14.7109375" style="204" customWidth="1"/>
    <col min="30" max="30" width="15.28515625" style="204" customWidth="1"/>
    <col min="31" max="31" width="16.5703125" style="204" customWidth="1"/>
    <col min="32" max="32" width="37.85546875" style="204" customWidth="1"/>
    <col min="33" max="33" width="24.28515625" style="204" customWidth="1"/>
    <col min="34" max="34" width="9.140625" style="204"/>
    <col min="35" max="16384" width="9.140625" style="205"/>
  </cols>
  <sheetData>
    <row r="1" spans="1:34" s="182" customFormat="1" ht="23.1" customHeight="1" x14ac:dyDescent="0.3">
      <c r="A1" s="171"/>
      <c r="B1" s="172" t="s">
        <v>230</v>
      </c>
      <c r="C1" s="173"/>
      <c r="D1" s="174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5"/>
      <c r="S1" s="175"/>
      <c r="T1" s="175"/>
      <c r="U1" s="174"/>
      <c r="V1" s="174"/>
      <c r="W1" s="174"/>
      <c r="X1" s="176"/>
      <c r="Y1" s="177"/>
      <c r="Z1" s="177"/>
      <c r="AA1" s="177"/>
      <c r="AB1" s="177"/>
      <c r="AC1" s="178"/>
      <c r="AD1" s="179"/>
      <c r="AE1" s="180"/>
      <c r="AF1" s="180"/>
      <c r="AG1" s="180"/>
      <c r="AH1" s="181"/>
    </row>
    <row r="2" spans="1:34" s="191" customFormat="1" ht="20.100000000000001" customHeight="1" x14ac:dyDescent="0.25">
      <c r="A2" s="183"/>
      <c r="B2" s="262" t="s">
        <v>160</v>
      </c>
      <c r="C2" s="184"/>
      <c r="D2" s="263" t="s">
        <v>108</v>
      </c>
      <c r="E2" s="185"/>
      <c r="F2" s="186"/>
      <c r="G2" s="184"/>
      <c r="H2" s="186"/>
      <c r="I2" s="186"/>
      <c r="J2" s="184"/>
      <c r="K2" s="186"/>
      <c r="L2" s="184"/>
      <c r="M2" s="186"/>
      <c r="N2" s="186"/>
      <c r="O2" s="184"/>
      <c r="P2" s="186"/>
      <c r="Q2" s="185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7"/>
      <c r="AD2" s="188"/>
      <c r="AE2" s="189"/>
      <c r="AF2" s="189"/>
      <c r="AG2" s="189"/>
      <c r="AH2" s="190"/>
    </row>
    <row r="3" spans="1:34" s="200" customFormat="1" ht="15" customHeight="1" x14ac:dyDescent="0.25">
      <c r="A3" s="192"/>
      <c r="B3" s="26" t="s">
        <v>231</v>
      </c>
      <c r="C3" s="193" t="s">
        <v>12</v>
      </c>
      <c r="D3" s="194"/>
      <c r="E3" s="195"/>
      <c r="F3" s="194"/>
      <c r="G3" s="194"/>
      <c r="H3" s="74"/>
      <c r="I3" s="196"/>
      <c r="J3" s="197" t="s">
        <v>14</v>
      </c>
      <c r="K3" s="73"/>
      <c r="L3" s="194"/>
      <c r="M3" s="74"/>
      <c r="N3" s="197" t="s">
        <v>15</v>
      </c>
      <c r="O3" s="73"/>
      <c r="P3" s="18"/>
      <c r="Q3" s="74"/>
      <c r="R3" s="198" t="s">
        <v>52</v>
      </c>
      <c r="S3" s="194"/>
      <c r="T3" s="23"/>
      <c r="U3" s="70" t="s">
        <v>232</v>
      </c>
      <c r="V3" s="194"/>
      <c r="W3" s="74"/>
      <c r="X3" s="196"/>
      <c r="Y3" s="193" t="s">
        <v>233</v>
      </c>
      <c r="Z3" s="194"/>
      <c r="AA3" s="194"/>
      <c r="AB3" s="194"/>
      <c r="AC3" s="178"/>
      <c r="AD3" s="179"/>
      <c r="AE3" s="180"/>
      <c r="AF3" s="180"/>
      <c r="AG3" s="180"/>
      <c r="AH3" s="199"/>
    </row>
    <row r="4" spans="1:34" ht="15" customHeight="1" x14ac:dyDescent="0.25">
      <c r="A4" s="192"/>
      <c r="B4" s="19" t="s">
        <v>0</v>
      </c>
      <c r="C4" s="19" t="s">
        <v>1</v>
      </c>
      <c r="D4" s="19" t="s">
        <v>4</v>
      </c>
      <c r="E4" s="19" t="s">
        <v>42</v>
      </c>
      <c r="F4" s="19" t="s">
        <v>37</v>
      </c>
      <c r="G4" s="16" t="s">
        <v>31</v>
      </c>
      <c r="H4" s="19" t="s">
        <v>234</v>
      </c>
      <c r="I4" s="31"/>
      <c r="J4" s="19" t="s">
        <v>42</v>
      </c>
      <c r="K4" s="19" t="s">
        <v>37</v>
      </c>
      <c r="L4" s="201" t="s">
        <v>31</v>
      </c>
      <c r="M4" s="19" t="s">
        <v>234</v>
      </c>
      <c r="N4" s="19" t="s">
        <v>42</v>
      </c>
      <c r="O4" s="19" t="s">
        <v>37</v>
      </c>
      <c r="P4" s="19" t="s">
        <v>31</v>
      </c>
      <c r="Q4" s="19" t="s">
        <v>234</v>
      </c>
      <c r="R4" s="75" t="s">
        <v>22</v>
      </c>
      <c r="S4" s="73" t="s">
        <v>23</v>
      </c>
      <c r="T4" s="74" t="s">
        <v>51</v>
      </c>
      <c r="U4" s="16">
        <v>1</v>
      </c>
      <c r="V4" s="18">
        <v>2</v>
      </c>
      <c r="W4" s="19">
        <v>3</v>
      </c>
      <c r="X4" s="31"/>
      <c r="Y4" s="17" t="s">
        <v>235</v>
      </c>
      <c r="Z4" s="202" t="s">
        <v>236</v>
      </c>
      <c r="AA4" s="202" t="s">
        <v>237</v>
      </c>
      <c r="AB4" s="203" t="s">
        <v>238</v>
      </c>
      <c r="AC4" s="178"/>
      <c r="AD4" s="179"/>
      <c r="AE4" s="180"/>
      <c r="AF4" s="180"/>
      <c r="AG4" s="180"/>
    </row>
    <row r="5" spans="1:34" ht="15" customHeight="1" x14ac:dyDescent="0.25">
      <c r="A5" s="192"/>
      <c r="B5" s="206">
        <v>2016</v>
      </c>
      <c r="C5" s="207" t="s">
        <v>162</v>
      </c>
      <c r="D5" s="206" t="s">
        <v>81</v>
      </c>
      <c r="E5" s="206">
        <v>28</v>
      </c>
      <c r="F5" s="206">
        <v>11</v>
      </c>
      <c r="G5" s="206">
        <v>17</v>
      </c>
      <c r="H5" s="208">
        <f>PRODUCT(F5/E5)</f>
        <v>0.39285714285714285</v>
      </c>
      <c r="I5" s="209"/>
      <c r="J5" s="206">
        <v>3</v>
      </c>
      <c r="K5" s="206">
        <v>1</v>
      </c>
      <c r="L5" s="206">
        <v>2</v>
      </c>
      <c r="M5" s="208">
        <f t="shared" ref="M5:M9" si="0">PRODUCT(K5/J5)</f>
        <v>0.33333333333333331</v>
      </c>
      <c r="N5" s="26"/>
      <c r="O5" s="26"/>
      <c r="P5" s="26"/>
      <c r="Q5" s="26"/>
      <c r="R5" s="30"/>
      <c r="S5" s="26"/>
      <c r="T5" s="28"/>
      <c r="U5" s="28"/>
      <c r="V5" s="30"/>
      <c r="W5" s="26"/>
      <c r="X5" s="31"/>
      <c r="Y5" s="149"/>
      <c r="Z5" s="149"/>
      <c r="AA5" s="149"/>
      <c r="AB5" s="11"/>
      <c r="AC5" s="178"/>
      <c r="AD5" s="179"/>
      <c r="AE5" s="180"/>
      <c r="AF5" s="180"/>
      <c r="AG5" s="180"/>
    </row>
    <row r="6" spans="1:34" ht="15" customHeight="1" x14ac:dyDescent="0.25">
      <c r="A6" s="192"/>
      <c r="B6" s="206">
        <v>2017</v>
      </c>
      <c r="C6" s="207" t="s">
        <v>162</v>
      </c>
      <c r="D6" s="206" t="s">
        <v>74</v>
      </c>
      <c r="E6" s="206">
        <v>31</v>
      </c>
      <c r="F6" s="206">
        <v>19</v>
      </c>
      <c r="G6" s="206">
        <v>12</v>
      </c>
      <c r="H6" s="208">
        <f>PRODUCT(F6/E6)</f>
        <v>0.61290322580645162</v>
      </c>
      <c r="I6" s="209"/>
      <c r="J6" s="206">
        <v>4</v>
      </c>
      <c r="K6" s="206">
        <v>1</v>
      </c>
      <c r="L6" s="206">
        <v>3</v>
      </c>
      <c r="M6" s="208">
        <f t="shared" si="0"/>
        <v>0.25</v>
      </c>
      <c r="N6" s="26"/>
      <c r="O6" s="26"/>
      <c r="P6" s="26"/>
      <c r="Q6" s="26"/>
      <c r="R6" s="30"/>
      <c r="S6" s="26"/>
      <c r="T6" s="28"/>
      <c r="U6" s="28"/>
      <c r="V6" s="30"/>
      <c r="W6" s="26"/>
      <c r="X6" s="31"/>
      <c r="Y6" s="149" t="s">
        <v>254</v>
      </c>
      <c r="Z6" s="149"/>
      <c r="AA6" s="149"/>
      <c r="AB6" s="11"/>
      <c r="AC6" s="178"/>
      <c r="AD6" s="179"/>
      <c r="AE6" s="180"/>
      <c r="AF6" s="180"/>
      <c r="AG6" s="180"/>
    </row>
    <row r="7" spans="1:34" ht="15" customHeight="1" x14ac:dyDescent="0.25">
      <c r="A7" s="192"/>
      <c r="B7" s="206">
        <v>2018</v>
      </c>
      <c r="C7" s="207" t="s">
        <v>162</v>
      </c>
      <c r="D7" s="206" t="s">
        <v>82</v>
      </c>
      <c r="E7" s="206">
        <v>32</v>
      </c>
      <c r="F7" s="206">
        <v>15</v>
      </c>
      <c r="G7" s="206">
        <v>17</v>
      </c>
      <c r="H7" s="208">
        <f>PRODUCT(F7/E7)</f>
        <v>0.46875</v>
      </c>
      <c r="I7" s="209"/>
      <c r="J7" s="206">
        <v>3</v>
      </c>
      <c r="K7" s="206">
        <v>0</v>
      </c>
      <c r="L7" s="206">
        <v>3</v>
      </c>
      <c r="M7" s="208">
        <f>PRODUCT(K7/J7)</f>
        <v>0</v>
      </c>
      <c r="N7" s="26"/>
      <c r="O7" s="26"/>
      <c r="P7" s="26"/>
      <c r="Q7" s="26"/>
      <c r="R7" s="30"/>
      <c r="S7" s="26"/>
      <c r="T7" s="28"/>
      <c r="U7" s="28"/>
      <c r="V7" s="30"/>
      <c r="W7" s="26"/>
      <c r="X7" s="31"/>
      <c r="Y7" s="149" t="s">
        <v>255</v>
      </c>
      <c r="Z7" s="149"/>
      <c r="AA7" s="149"/>
      <c r="AB7" s="11"/>
      <c r="AC7" s="178"/>
      <c r="AD7" s="179"/>
      <c r="AE7" s="180"/>
      <c r="AF7" s="180"/>
      <c r="AG7" s="180"/>
    </row>
    <row r="8" spans="1:34" ht="15" customHeight="1" x14ac:dyDescent="0.25">
      <c r="A8" s="192"/>
      <c r="B8" s="206">
        <v>2019</v>
      </c>
      <c r="C8" s="207" t="s">
        <v>162</v>
      </c>
      <c r="D8" s="206" t="s">
        <v>82</v>
      </c>
      <c r="E8" s="206">
        <v>6</v>
      </c>
      <c r="F8" s="206">
        <v>2</v>
      </c>
      <c r="G8" s="206">
        <v>4</v>
      </c>
      <c r="H8" s="208">
        <v>0.33300000000000002</v>
      </c>
      <c r="I8" s="209"/>
      <c r="J8" s="206"/>
      <c r="K8" s="206"/>
      <c r="L8" s="206"/>
      <c r="M8" s="208"/>
      <c r="N8" s="26"/>
      <c r="O8" s="26"/>
      <c r="P8" s="26"/>
      <c r="Q8" s="26"/>
      <c r="R8" s="30"/>
      <c r="S8" s="26"/>
      <c r="T8" s="28"/>
      <c r="U8" s="28"/>
      <c r="V8" s="30"/>
      <c r="W8" s="26"/>
      <c r="X8" s="31"/>
      <c r="Y8" s="149"/>
      <c r="Z8" s="149"/>
      <c r="AA8" s="149"/>
      <c r="AB8" s="11"/>
      <c r="AC8" s="178"/>
      <c r="AD8" s="179"/>
      <c r="AE8" s="180"/>
      <c r="AF8" s="180"/>
      <c r="AG8" s="180"/>
    </row>
    <row r="9" spans="1:34" ht="15" customHeight="1" x14ac:dyDescent="0.25">
      <c r="A9" s="192"/>
      <c r="B9" s="202" t="s">
        <v>7</v>
      </c>
      <c r="C9" s="193"/>
      <c r="D9" s="210"/>
      <c r="E9" s="201">
        <f>SUM(E5:E8)</f>
        <v>97</v>
      </c>
      <c r="F9" s="201">
        <f>SUM(F5:F8)</f>
        <v>47</v>
      </c>
      <c r="G9" s="201">
        <f>SUM(G5:G8)</f>
        <v>50</v>
      </c>
      <c r="H9" s="211">
        <f t="shared" ref="H9" si="1">PRODUCT(F9/E9)</f>
        <v>0.4845360824742268</v>
      </c>
      <c r="I9" s="31"/>
      <c r="J9" s="201">
        <f>SUM(J5:J8)</f>
        <v>10</v>
      </c>
      <c r="K9" s="201">
        <f>SUM(K5:K8)</f>
        <v>2</v>
      </c>
      <c r="L9" s="201">
        <f>SUM(L5:L8)</f>
        <v>8</v>
      </c>
      <c r="M9" s="211">
        <f t="shared" si="0"/>
        <v>0.2</v>
      </c>
      <c r="N9" s="201">
        <f>SUM(N5:N5)</f>
        <v>0</v>
      </c>
      <c r="O9" s="201">
        <f>SUM(O5:O5)</f>
        <v>0</v>
      </c>
      <c r="P9" s="201">
        <f>SUM(P5:P5)</f>
        <v>0</v>
      </c>
      <c r="Q9" s="211">
        <v>0</v>
      </c>
      <c r="R9" s="212">
        <f t="shared" ref="R9:W9" si="2">SUM(R5:R5)</f>
        <v>0</v>
      </c>
      <c r="S9" s="212">
        <f t="shared" si="2"/>
        <v>0</v>
      </c>
      <c r="T9" s="213">
        <f t="shared" si="2"/>
        <v>0</v>
      </c>
      <c r="U9" s="19">
        <f t="shared" si="2"/>
        <v>0</v>
      </c>
      <c r="V9" s="19">
        <f t="shared" si="2"/>
        <v>0</v>
      </c>
      <c r="W9" s="19">
        <f t="shared" si="2"/>
        <v>0</v>
      </c>
      <c r="X9" s="214"/>
      <c r="Y9" s="80" t="s">
        <v>256</v>
      </c>
      <c r="Z9" s="80"/>
      <c r="AA9" s="80"/>
      <c r="AB9" s="92"/>
      <c r="AC9" s="178"/>
      <c r="AD9" s="179"/>
      <c r="AE9" s="180"/>
      <c r="AF9" s="180"/>
      <c r="AG9" s="180"/>
    </row>
    <row r="10" spans="1:34" ht="15" customHeight="1" x14ac:dyDescent="0.25">
      <c r="A10" s="192"/>
      <c r="B10" s="215"/>
      <c r="C10" s="216"/>
      <c r="D10" s="216"/>
      <c r="E10" s="216"/>
      <c r="F10" s="216"/>
      <c r="G10" s="216"/>
      <c r="H10" s="216"/>
      <c r="I10" s="217"/>
      <c r="J10" s="216"/>
      <c r="K10" s="216"/>
      <c r="L10" s="216"/>
      <c r="M10" s="216"/>
      <c r="N10" s="216"/>
      <c r="O10" s="216"/>
      <c r="P10" s="216"/>
      <c r="Q10" s="216"/>
      <c r="R10" s="218"/>
      <c r="S10" s="218"/>
      <c r="T10" s="219"/>
      <c r="U10" s="192"/>
      <c r="V10" s="192"/>
      <c r="W10" s="192"/>
      <c r="X10" s="179"/>
      <c r="Y10" s="179"/>
      <c r="Z10" s="180"/>
      <c r="AA10" s="180"/>
      <c r="AB10" s="180"/>
      <c r="AC10" s="180"/>
      <c r="AD10" s="180"/>
      <c r="AE10" s="180"/>
      <c r="AF10" s="180"/>
      <c r="AG10" s="180"/>
    </row>
    <row r="11" spans="1:34" ht="15" customHeight="1" x14ac:dyDescent="0.25">
      <c r="A11" s="192"/>
      <c r="B11" s="70" t="s">
        <v>24</v>
      </c>
      <c r="C11" s="220"/>
      <c r="D11" s="220"/>
      <c r="E11" s="73" t="s">
        <v>42</v>
      </c>
      <c r="F11" s="73" t="s">
        <v>37</v>
      </c>
      <c r="G11" s="74" t="s">
        <v>31</v>
      </c>
      <c r="H11" s="73" t="s">
        <v>234</v>
      </c>
      <c r="I11" s="25"/>
      <c r="J11" s="221" t="s">
        <v>233</v>
      </c>
      <c r="K11" s="210"/>
      <c r="L11" s="210"/>
      <c r="M11" s="19" t="s">
        <v>239</v>
      </c>
      <c r="N11" s="19" t="s">
        <v>42</v>
      </c>
      <c r="O11" s="19" t="s">
        <v>37</v>
      </c>
      <c r="P11" s="19" t="s">
        <v>31</v>
      </c>
      <c r="Q11" s="19" t="s">
        <v>234</v>
      </c>
      <c r="R11" s="222"/>
      <c r="S11" s="219"/>
      <c r="T11" s="219"/>
      <c r="U11" s="192"/>
      <c r="V11" s="192"/>
      <c r="W11" s="192"/>
      <c r="X11" s="31"/>
      <c r="Y11" s="192" t="s">
        <v>240</v>
      </c>
      <c r="Z11" s="192" t="s">
        <v>165</v>
      </c>
      <c r="AA11" s="180"/>
      <c r="AB11" s="180"/>
      <c r="AC11" s="180"/>
      <c r="AD11" s="180"/>
      <c r="AE11" s="180"/>
      <c r="AF11" s="180"/>
      <c r="AG11" s="180"/>
    </row>
    <row r="12" spans="1:34" ht="15" customHeight="1" x14ac:dyDescent="0.2">
      <c r="A12" s="192"/>
      <c r="B12" s="223" t="s">
        <v>12</v>
      </c>
      <c r="C12" s="224"/>
      <c r="D12" s="224"/>
      <c r="E12" s="26">
        <f>PRODUCT(E9)</f>
        <v>97</v>
      </c>
      <c r="F12" s="26">
        <f t="shared" ref="F12:H12" si="3">PRODUCT(F9)</f>
        <v>47</v>
      </c>
      <c r="G12" s="26">
        <f t="shared" si="3"/>
        <v>50</v>
      </c>
      <c r="H12" s="29">
        <f t="shared" si="3"/>
        <v>0.4845360824742268</v>
      </c>
      <c r="I12" s="25"/>
      <c r="J12" s="223" t="s">
        <v>55</v>
      </c>
      <c r="K12" s="68"/>
      <c r="L12" s="68"/>
      <c r="M12" s="225" t="s">
        <v>256</v>
      </c>
      <c r="N12" s="26">
        <v>7</v>
      </c>
      <c r="O12" s="26">
        <v>1</v>
      </c>
      <c r="P12" s="26">
        <v>6</v>
      </c>
      <c r="Q12" s="33">
        <f t="shared" ref="Q12" si="4">PRODUCT(O12/N12)</f>
        <v>0.14285714285714285</v>
      </c>
      <c r="R12" s="222"/>
      <c r="S12" s="219"/>
      <c r="T12" s="219"/>
      <c r="U12" s="192"/>
      <c r="V12" s="192"/>
      <c r="W12" s="192"/>
      <c r="X12" s="192"/>
      <c r="Y12" s="192"/>
      <c r="Z12" s="192"/>
      <c r="AA12" s="180"/>
      <c r="AB12" s="180"/>
      <c r="AC12" s="180"/>
      <c r="AD12" s="180"/>
      <c r="AE12" s="180"/>
      <c r="AF12" s="180"/>
      <c r="AG12" s="180"/>
    </row>
    <row r="13" spans="1:34" ht="15" customHeight="1" x14ac:dyDescent="0.2">
      <c r="A13" s="192"/>
      <c r="B13" s="226" t="s">
        <v>14</v>
      </c>
      <c r="C13" s="227"/>
      <c r="D13" s="227"/>
      <c r="E13" s="26">
        <f>PRODUCT(J9)</f>
        <v>10</v>
      </c>
      <c r="F13" s="26">
        <f t="shared" ref="F13:G13" si="5">PRODUCT(K9)</f>
        <v>2</v>
      </c>
      <c r="G13" s="26">
        <f t="shared" si="5"/>
        <v>8</v>
      </c>
      <c r="H13" s="33">
        <f t="shared" ref="H13:H15" si="6">PRODUCT(F13/E13)</f>
        <v>0.2</v>
      </c>
      <c r="I13" s="25"/>
      <c r="J13" s="228" t="s">
        <v>56</v>
      </c>
      <c r="K13" s="127"/>
      <c r="L13" s="127"/>
      <c r="M13" s="225"/>
      <c r="N13" s="26"/>
      <c r="O13" s="26"/>
      <c r="P13" s="26"/>
      <c r="Q13" s="33"/>
      <c r="R13" s="222"/>
      <c r="S13" s="219"/>
      <c r="T13" s="219"/>
      <c r="U13" s="192"/>
      <c r="V13" s="192"/>
      <c r="W13" s="192"/>
      <c r="X13" s="192"/>
      <c r="Y13" s="192"/>
      <c r="Z13" s="192"/>
      <c r="AA13" s="180"/>
      <c r="AB13" s="180"/>
      <c r="AC13" s="180"/>
      <c r="AD13" s="180"/>
      <c r="AE13" s="180"/>
      <c r="AF13" s="180"/>
      <c r="AG13" s="180"/>
    </row>
    <row r="14" spans="1:34" ht="15" customHeight="1" x14ac:dyDescent="0.2">
      <c r="A14" s="192"/>
      <c r="B14" s="223" t="s">
        <v>15</v>
      </c>
      <c r="C14" s="224"/>
      <c r="D14" s="224"/>
      <c r="E14" s="26"/>
      <c r="F14" s="26"/>
      <c r="G14" s="26"/>
      <c r="H14" s="33"/>
      <c r="I14" s="25"/>
      <c r="J14" s="223" t="s">
        <v>58</v>
      </c>
      <c r="K14" s="68"/>
      <c r="L14" s="12"/>
      <c r="M14" s="225"/>
      <c r="N14" s="26"/>
      <c r="O14" s="26"/>
      <c r="P14" s="26"/>
      <c r="Q14" s="33"/>
      <c r="R14" s="222"/>
      <c r="S14" s="219"/>
      <c r="T14" s="219"/>
      <c r="U14" s="192"/>
      <c r="V14" s="192"/>
      <c r="W14" s="192"/>
      <c r="X14" s="192"/>
      <c r="Y14" s="192"/>
      <c r="Z14" s="192"/>
      <c r="AA14" s="180"/>
      <c r="AB14" s="180"/>
      <c r="AC14" s="180"/>
      <c r="AD14" s="180"/>
      <c r="AE14" s="180"/>
      <c r="AF14" s="180"/>
      <c r="AG14" s="180"/>
    </row>
    <row r="15" spans="1:34" ht="15" customHeight="1" x14ac:dyDescent="0.2">
      <c r="A15" s="192"/>
      <c r="B15" s="193" t="s">
        <v>25</v>
      </c>
      <c r="C15" s="170"/>
      <c r="D15" s="170"/>
      <c r="E15" s="19">
        <f>SUM(E12:E14)</f>
        <v>107</v>
      </c>
      <c r="F15" s="19">
        <f t="shared" ref="F15:G15" si="7">SUM(F12:F14)</f>
        <v>49</v>
      </c>
      <c r="G15" s="19">
        <f t="shared" si="7"/>
        <v>58</v>
      </c>
      <c r="H15" s="34">
        <f t="shared" si="6"/>
        <v>0.45794392523364486</v>
      </c>
      <c r="I15" s="25"/>
      <c r="J15" s="193" t="s">
        <v>25</v>
      </c>
      <c r="K15" s="170"/>
      <c r="L15" s="170"/>
      <c r="M15" s="19"/>
      <c r="N15" s="19">
        <f>SUM(N12:N14)</f>
        <v>7</v>
      </c>
      <c r="O15" s="19">
        <f t="shared" ref="O15:P15" si="8">SUM(O12:O14)</f>
        <v>1</v>
      </c>
      <c r="P15" s="19">
        <f t="shared" si="8"/>
        <v>6</v>
      </c>
      <c r="Q15" s="34">
        <f t="shared" ref="Q15" si="9">PRODUCT(O15/N15)</f>
        <v>0.14285714285714285</v>
      </c>
      <c r="R15" s="222"/>
      <c r="S15" s="219"/>
      <c r="T15" s="219"/>
      <c r="U15" s="192"/>
      <c r="V15" s="192"/>
      <c r="W15" s="192"/>
      <c r="X15" s="192"/>
      <c r="Y15" s="192"/>
      <c r="Z15" s="25"/>
      <c r="AA15" s="180"/>
      <c r="AB15" s="180"/>
      <c r="AC15" s="180"/>
      <c r="AD15" s="180"/>
      <c r="AE15" s="180"/>
      <c r="AF15" s="180"/>
      <c r="AG15" s="180"/>
    </row>
    <row r="16" spans="1:34" ht="15" customHeight="1" x14ac:dyDescent="0.2">
      <c r="A16" s="192"/>
      <c r="B16" s="192"/>
      <c r="C16" s="192"/>
      <c r="D16" s="229"/>
      <c r="E16" s="192"/>
      <c r="F16" s="25"/>
      <c r="G16" s="25"/>
      <c r="H16" s="25"/>
      <c r="I16" s="230"/>
      <c r="J16" s="192"/>
      <c r="K16" s="25"/>
      <c r="L16" s="25"/>
      <c r="M16" s="25"/>
      <c r="N16" s="192"/>
      <c r="O16" s="25"/>
      <c r="P16" s="25"/>
      <c r="Q16" s="25"/>
      <c r="R16" s="222"/>
      <c r="S16" s="219"/>
      <c r="T16" s="219"/>
      <c r="U16" s="192"/>
      <c r="V16" s="192"/>
      <c r="W16" s="192"/>
      <c r="X16" s="25"/>
      <c r="Y16" s="25"/>
      <c r="Z16" s="25"/>
      <c r="AA16" s="180"/>
      <c r="AB16" s="180"/>
      <c r="AC16" s="180"/>
      <c r="AD16" s="180"/>
      <c r="AE16" s="180"/>
      <c r="AF16" s="180"/>
      <c r="AG16" s="180"/>
    </row>
    <row r="17" spans="1:33" s="205" customFormat="1" ht="15" customHeight="1" x14ac:dyDescent="0.2">
      <c r="A17" s="19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22"/>
      <c r="S17" s="222"/>
      <c r="T17" s="222"/>
      <c r="U17" s="25"/>
      <c r="V17" s="25"/>
      <c r="W17" s="25"/>
      <c r="X17" s="180"/>
      <c r="Y17" s="180"/>
      <c r="Z17" s="180"/>
      <c r="AA17" s="180"/>
      <c r="AB17" s="180"/>
      <c r="AC17" s="180"/>
      <c r="AD17" s="180"/>
      <c r="AE17" s="180"/>
      <c r="AF17" s="180"/>
      <c r="AG17" s="180"/>
    </row>
    <row r="18" spans="1:33" s="205" customFormat="1" ht="15" customHeight="1" x14ac:dyDescent="0.2">
      <c r="A18" s="19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22"/>
      <c r="S18" s="222"/>
      <c r="T18" s="222"/>
      <c r="U18" s="25"/>
      <c r="V18" s="25"/>
      <c r="W18" s="25"/>
      <c r="X18" s="180"/>
      <c r="Y18" s="180"/>
      <c r="Z18" s="180"/>
      <c r="AA18" s="180"/>
      <c r="AB18" s="180"/>
      <c r="AC18" s="180"/>
      <c r="AD18" s="180"/>
      <c r="AE18" s="180"/>
      <c r="AF18" s="180"/>
      <c r="AG18" s="180"/>
    </row>
    <row r="19" spans="1:33" s="205" customFormat="1" ht="15" customHeight="1" x14ac:dyDescent="0.2">
      <c r="A19" s="192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22"/>
      <c r="S19" s="222"/>
      <c r="T19" s="222"/>
      <c r="U19" s="25"/>
      <c r="V19" s="25"/>
      <c r="W19" s="25"/>
      <c r="X19" s="180"/>
      <c r="Y19" s="180"/>
      <c r="Z19" s="180"/>
      <c r="AA19" s="180"/>
      <c r="AB19" s="180"/>
      <c r="AC19" s="180"/>
      <c r="AD19" s="180"/>
      <c r="AE19" s="180"/>
      <c r="AF19" s="180"/>
      <c r="AG19" s="180"/>
    </row>
    <row r="20" spans="1:33" s="205" customFormat="1" ht="15" customHeight="1" x14ac:dyDescent="0.2">
      <c r="A20" s="192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22"/>
      <c r="S20" s="222"/>
      <c r="T20" s="222"/>
      <c r="U20" s="25"/>
      <c r="V20" s="25"/>
      <c r="W20" s="25"/>
      <c r="X20" s="180"/>
      <c r="Y20" s="180"/>
      <c r="Z20" s="180"/>
      <c r="AA20" s="180"/>
      <c r="AB20" s="180"/>
      <c r="AC20" s="180"/>
      <c r="AD20" s="180"/>
      <c r="AE20" s="180"/>
      <c r="AF20" s="180"/>
      <c r="AG20" s="180"/>
    </row>
    <row r="21" spans="1:33" s="205" customFormat="1" ht="15" customHeight="1" x14ac:dyDescent="0.2">
      <c r="A21" s="192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22"/>
      <c r="S21" s="222"/>
      <c r="T21" s="222"/>
      <c r="U21" s="25"/>
      <c r="V21" s="25"/>
      <c r="W21" s="25"/>
      <c r="X21" s="180"/>
      <c r="Y21" s="180"/>
      <c r="Z21" s="180"/>
      <c r="AA21" s="180"/>
      <c r="AB21" s="180"/>
      <c r="AC21" s="180"/>
      <c r="AD21" s="180"/>
      <c r="AE21" s="180"/>
      <c r="AF21" s="180"/>
      <c r="AG21" s="180"/>
    </row>
    <row r="22" spans="1:33" s="205" customFormat="1" ht="15" customHeight="1" x14ac:dyDescent="0.2">
      <c r="A22" s="192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22"/>
      <c r="S22" s="222"/>
      <c r="T22" s="222"/>
      <c r="U22" s="25"/>
      <c r="V22" s="25"/>
      <c r="W22" s="25"/>
      <c r="X22" s="180"/>
      <c r="Y22" s="180"/>
      <c r="Z22" s="180"/>
      <c r="AA22" s="180"/>
      <c r="AB22" s="180"/>
      <c r="AC22" s="180"/>
      <c r="AD22" s="180"/>
      <c r="AE22" s="180"/>
      <c r="AF22" s="180"/>
      <c r="AG22" s="180"/>
    </row>
    <row r="23" spans="1:33" s="205" customFormat="1" ht="15" customHeight="1" x14ac:dyDescent="0.2">
      <c r="A23" s="19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22"/>
      <c r="S23" s="222"/>
      <c r="T23" s="222"/>
      <c r="U23" s="25"/>
      <c r="V23" s="25"/>
      <c r="W23" s="25"/>
      <c r="X23" s="180"/>
      <c r="Y23" s="180"/>
      <c r="Z23" s="180"/>
      <c r="AA23" s="180"/>
      <c r="AB23" s="180"/>
      <c r="AC23" s="180"/>
      <c r="AD23" s="180"/>
      <c r="AE23" s="180"/>
      <c r="AF23" s="180"/>
      <c r="AG23" s="180"/>
    </row>
    <row r="24" spans="1:33" s="205" customFormat="1" ht="15" customHeight="1" x14ac:dyDescent="0.2">
      <c r="A24" s="192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22"/>
      <c r="S24" s="222"/>
      <c r="T24" s="222"/>
      <c r="U24" s="25"/>
      <c r="V24" s="25"/>
      <c r="W24" s="25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</row>
    <row r="25" spans="1:33" s="205" customFormat="1" ht="15" customHeight="1" x14ac:dyDescent="0.2">
      <c r="A25" s="192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22"/>
      <c r="S25" s="222"/>
      <c r="T25" s="222"/>
      <c r="U25" s="25"/>
      <c r="V25" s="25"/>
      <c r="W25" s="25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</row>
    <row r="26" spans="1:33" s="205" customFormat="1" ht="15" customHeight="1" x14ac:dyDescent="0.2">
      <c r="A26" s="192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22"/>
      <c r="S26" s="222"/>
      <c r="T26" s="222"/>
      <c r="U26" s="25"/>
      <c r="V26" s="25"/>
      <c r="W26" s="25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</row>
    <row r="27" spans="1:33" s="205" customFormat="1" ht="15" customHeight="1" x14ac:dyDescent="0.2">
      <c r="A27" s="19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22"/>
      <c r="S27" s="222"/>
      <c r="T27" s="222"/>
      <c r="U27" s="25"/>
      <c r="V27" s="25"/>
      <c r="W27" s="25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</row>
    <row r="28" spans="1:33" s="205" customFormat="1" ht="15" customHeight="1" x14ac:dyDescent="0.2">
      <c r="A28" s="192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22"/>
      <c r="S28" s="222"/>
      <c r="T28" s="222"/>
      <c r="U28" s="25"/>
      <c r="V28" s="25"/>
      <c r="W28" s="25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</row>
    <row r="29" spans="1:33" s="205" customFormat="1" ht="15" customHeight="1" x14ac:dyDescent="0.2">
      <c r="A29" s="192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22"/>
      <c r="S29" s="222"/>
      <c r="T29" s="222"/>
      <c r="U29" s="25"/>
      <c r="V29" s="25"/>
      <c r="W29" s="25"/>
      <c r="X29" s="180"/>
      <c r="Y29" s="180"/>
      <c r="Z29" s="180"/>
      <c r="AA29" s="180"/>
      <c r="AB29" s="180"/>
      <c r="AC29" s="180"/>
      <c r="AD29" s="180"/>
      <c r="AE29" s="180"/>
      <c r="AF29" s="180"/>
      <c r="AG29" s="180"/>
    </row>
    <row r="30" spans="1:33" s="205" customFormat="1" ht="15" customHeight="1" x14ac:dyDescent="0.2">
      <c r="A30" s="192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22"/>
      <c r="S30" s="222"/>
      <c r="T30" s="222"/>
      <c r="U30" s="25"/>
      <c r="V30" s="25"/>
      <c r="W30" s="25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</row>
    <row r="31" spans="1:33" s="205" customFormat="1" ht="15" customHeight="1" x14ac:dyDescent="0.2">
      <c r="A31" s="192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22"/>
      <c r="S31" s="222"/>
      <c r="T31" s="222"/>
      <c r="U31" s="25"/>
      <c r="V31" s="25"/>
      <c r="W31" s="25"/>
      <c r="X31" s="180"/>
      <c r="Y31" s="180"/>
      <c r="Z31" s="180"/>
      <c r="AA31" s="180"/>
      <c r="AB31" s="180"/>
      <c r="AC31" s="180"/>
      <c r="AD31" s="180"/>
      <c r="AE31" s="180"/>
      <c r="AF31" s="180"/>
      <c r="AG31" s="180"/>
    </row>
    <row r="32" spans="1:33" s="205" customFormat="1" ht="15" customHeight="1" x14ac:dyDescent="0.2">
      <c r="A32" s="192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22"/>
      <c r="S32" s="222"/>
      <c r="T32" s="222"/>
      <c r="U32" s="25"/>
      <c r="V32" s="25"/>
      <c r="W32" s="25"/>
      <c r="X32" s="180"/>
      <c r="Y32" s="180"/>
      <c r="Z32" s="180"/>
      <c r="AA32" s="180"/>
      <c r="AB32" s="180"/>
      <c r="AC32" s="180"/>
      <c r="AD32" s="180"/>
      <c r="AE32" s="180"/>
      <c r="AF32" s="180"/>
      <c r="AG32" s="180"/>
    </row>
    <row r="33" spans="1:33" s="205" customFormat="1" ht="15" customHeight="1" x14ac:dyDescent="0.2">
      <c r="A33" s="192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22"/>
      <c r="S33" s="222"/>
      <c r="T33" s="222"/>
      <c r="U33" s="25"/>
      <c r="V33" s="25"/>
      <c r="W33" s="25"/>
      <c r="X33" s="180"/>
      <c r="Y33" s="180"/>
      <c r="Z33" s="180"/>
      <c r="AA33" s="180"/>
      <c r="AB33" s="180"/>
      <c r="AC33" s="180"/>
      <c r="AD33" s="180"/>
      <c r="AE33" s="180"/>
      <c r="AF33" s="180"/>
      <c r="AG33" s="180"/>
    </row>
    <row r="34" spans="1:33" s="205" customFormat="1" ht="15" customHeight="1" x14ac:dyDescent="0.2">
      <c r="A34" s="192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22"/>
      <c r="S34" s="222"/>
      <c r="T34" s="222"/>
      <c r="U34" s="25"/>
      <c r="V34" s="25"/>
      <c r="W34" s="25"/>
      <c r="X34" s="180"/>
      <c r="Y34" s="180"/>
      <c r="Z34" s="180"/>
      <c r="AA34" s="180"/>
      <c r="AB34" s="180"/>
      <c r="AC34" s="180"/>
      <c r="AD34" s="180"/>
      <c r="AE34" s="180"/>
      <c r="AF34" s="180"/>
      <c r="AG34" s="180"/>
    </row>
    <row r="35" spans="1:33" s="205" customFormat="1" ht="15" customHeight="1" x14ac:dyDescent="0.2">
      <c r="A35" s="192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22"/>
      <c r="S35" s="222"/>
      <c r="T35" s="222"/>
      <c r="U35" s="25"/>
      <c r="V35" s="25"/>
      <c r="W35" s="25"/>
      <c r="X35" s="180"/>
      <c r="Y35" s="180"/>
      <c r="Z35" s="180"/>
      <c r="AA35" s="180"/>
      <c r="AB35" s="180"/>
      <c r="AC35" s="180"/>
      <c r="AD35" s="180"/>
      <c r="AE35" s="180"/>
      <c r="AF35" s="180"/>
      <c r="AG35" s="180"/>
    </row>
    <row r="36" spans="1:33" s="205" customFormat="1" ht="15" customHeight="1" x14ac:dyDescent="0.2">
      <c r="A36" s="192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22"/>
      <c r="S36" s="222"/>
      <c r="T36" s="222"/>
      <c r="U36" s="25"/>
      <c r="V36" s="25"/>
      <c r="W36" s="25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</row>
    <row r="37" spans="1:33" s="205" customFormat="1" ht="15" customHeight="1" x14ac:dyDescent="0.2">
      <c r="A37" s="192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22"/>
      <c r="S37" s="222"/>
      <c r="T37" s="222"/>
      <c r="U37" s="25"/>
      <c r="V37" s="25"/>
      <c r="W37" s="25"/>
      <c r="X37" s="180"/>
      <c r="Y37" s="180"/>
      <c r="Z37" s="180"/>
      <c r="AA37" s="180"/>
      <c r="AB37" s="180"/>
      <c r="AC37" s="180"/>
      <c r="AD37" s="180"/>
      <c r="AE37" s="180"/>
      <c r="AF37" s="180"/>
      <c r="AG37" s="180"/>
    </row>
    <row r="38" spans="1:33" s="205" customFormat="1" ht="15" customHeight="1" x14ac:dyDescent="0.2">
      <c r="A38" s="192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22"/>
      <c r="S38" s="222"/>
      <c r="T38" s="222"/>
      <c r="U38" s="25"/>
      <c r="V38" s="25"/>
      <c r="W38" s="25"/>
      <c r="X38" s="180"/>
      <c r="Y38" s="180"/>
      <c r="Z38" s="180"/>
      <c r="AA38" s="180"/>
      <c r="AB38" s="180"/>
      <c r="AC38" s="180"/>
      <c r="AD38" s="180"/>
      <c r="AE38" s="180"/>
      <c r="AF38" s="180"/>
      <c r="AG38" s="180"/>
    </row>
    <row r="39" spans="1:33" s="205" customFormat="1" ht="15" customHeight="1" x14ac:dyDescent="0.2">
      <c r="A39" s="192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22"/>
      <c r="S39" s="222"/>
      <c r="T39" s="222"/>
      <c r="U39" s="25"/>
      <c r="V39" s="25"/>
      <c r="W39" s="25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</row>
    <row r="40" spans="1:33" s="205" customFormat="1" ht="15" customHeight="1" x14ac:dyDescent="0.2">
      <c r="A40" s="192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22"/>
      <c r="S40" s="222"/>
      <c r="T40" s="222"/>
      <c r="U40" s="25"/>
      <c r="V40" s="25"/>
      <c r="W40" s="25"/>
      <c r="X40" s="180"/>
      <c r="Y40" s="180"/>
      <c r="Z40" s="180"/>
      <c r="AA40" s="180"/>
      <c r="AB40" s="180"/>
      <c r="AC40" s="180"/>
      <c r="AD40" s="180"/>
      <c r="AE40" s="180"/>
      <c r="AF40" s="180"/>
      <c r="AG40" s="180"/>
    </row>
    <row r="41" spans="1:33" s="205" customFormat="1" ht="15" customHeight="1" x14ac:dyDescent="0.2">
      <c r="A41" s="192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22"/>
      <c r="S41" s="222"/>
      <c r="T41" s="222"/>
      <c r="U41" s="25"/>
      <c r="V41" s="25"/>
      <c r="W41" s="25"/>
      <c r="X41" s="180"/>
      <c r="Y41" s="180"/>
      <c r="Z41" s="180"/>
      <c r="AA41" s="180"/>
      <c r="AB41" s="180"/>
      <c r="AC41" s="180"/>
      <c r="AD41" s="180"/>
      <c r="AE41" s="180"/>
      <c r="AF41" s="180"/>
      <c r="AG41" s="180"/>
    </row>
    <row r="42" spans="1:33" s="205" customFormat="1" ht="15" customHeight="1" x14ac:dyDescent="0.2">
      <c r="A42" s="192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22"/>
      <c r="S42" s="222"/>
      <c r="T42" s="222"/>
      <c r="U42" s="25"/>
      <c r="V42" s="25"/>
      <c r="W42" s="25"/>
      <c r="X42" s="180"/>
      <c r="Y42" s="180"/>
      <c r="Z42" s="180"/>
      <c r="AA42" s="180"/>
      <c r="AB42" s="180"/>
      <c r="AC42" s="180"/>
      <c r="AD42" s="180"/>
      <c r="AE42" s="180"/>
      <c r="AF42" s="180"/>
      <c r="AG42" s="180"/>
    </row>
    <row r="43" spans="1:33" s="205" customFormat="1" ht="15" customHeight="1" x14ac:dyDescent="0.2">
      <c r="A43" s="192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22"/>
      <c r="S43" s="222"/>
      <c r="T43" s="222"/>
      <c r="U43" s="25"/>
      <c r="V43" s="25"/>
      <c r="W43" s="25"/>
      <c r="X43" s="180"/>
      <c r="Y43" s="180"/>
      <c r="Z43" s="180"/>
      <c r="AA43" s="180"/>
      <c r="AB43" s="180"/>
      <c r="AC43" s="180"/>
      <c r="AD43" s="180"/>
      <c r="AE43" s="180"/>
      <c r="AF43" s="180"/>
      <c r="AG43" s="180"/>
    </row>
    <row r="44" spans="1:33" s="205" customFormat="1" ht="15" customHeight="1" x14ac:dyDescent="0.2">
      <c r="A44" s="192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22"/>
      <c r="S44" s="222"/>
      <c r="T44" s="222"/>
      <c r="U44" s="25"/>
      <c r="V44" s="25"/>
      <c r="W44" s="25"/>
      <c r="X44" s="180"/>
      <c r="Y44" s="180"/>
      <c r="Z44" s="180"/>
      <c r="AA44" s="180"/>
      <c r="AB44" s="180"/>
      <c r="AC44" s="180"/>
      <c r="AD44" s="180"/>
      <c r="AE44" s="180"/>
      <c r="AF44" s="180"/>
      <c r="AG44" s="180"/>
    </row>
    <row r="45" spans="1:33" s="205" customFormat="1" ht="15" customHeight="1" x14ac:dyDescent="0.2">
      <c r="A45" s="192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22"/>
      <c r="S45" s="222"/>
      <c r="T45" s="222"/>
      <c r="U45" s="25"/>
      <c r="V45" s="25"/>
      <c r="W45" s="25"/>
      <c r="X45" s="180"/>
      <c r="Y45" s="180"/>
      <c r="Z45" s="180"/>
      <c r="AA45" s="180"/>
      <c r="AB45" s="180"/>
      <c r="AC45" s="180"/>
      <c r="AD45" s="180"/>
      <c r="AE45" s="180"/>
      <c r="AF45" s="180"/>
      <c r="AG45" s="180"/>
    </row>
    <row r="46" spans="1:33" s="205" customFormat="1" ht="15" customHeight="1" x14ac:dyDescent="0.2">
      <c r="A46" s="192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22"/>
      <c r="S46" s="222"/>
      <c r="T46" s="222"/>
      <c r="U46" s="25"/>
      <c r="V46" s="25"/>
      <c r="W46" s="25"/>
      <c r="X46" s="180"/>
      <c r="Y46" s="180"/>
      <c r="Z46" s="180"/>
      <c r="AA46" s="180"/>
      <c r="AB46" s="180"/>
      <c r="AC46" s="180"/>
      <c r="AD46" s="180"/>
      <c r="AE46" s="180"/>
      <c r="AF46" s="180"/>
      <c r="AG46" s="180"/>
    </row>
    <row r="47" spans="1:33" s="205" customFormat="1" ht="15" customHeight="1" x14ac:dyDescent="0.2">
      <c r="A47" s="192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22"/>
      <c r="S47" s="222"/>
      <c r="T47" s="222"/>
      <c r="U47" s="25"/>
      <c r="V47" s="25"/>
      <c r="W47" s="25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</row>
    <row r="48" spans="1:33" s="205" customFormat="1" ht="15" customHeight="1" x14ac:dyDescent="0.2">
      <c r="A48" s="192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22"/>
      <c r="S48" s="222"/>
      <c r="T48" s="222"/>
      <c r="U48" s="25"/>
      <c r="V48" s="25"/>
      <c r="W48" s="25"/>
      <c r="X48" s="180"/>
      <c r="Y48" s="180"/>
      <c r="Z48" s="180"/>
      <c r="AA48" s="180"/>
      <c r="AB48" s="180"/>
      <c r="AC48" s="180"/>
      <c r="AD48" s="180"/>
      <c r="AE48" s="180"/>
      <c r="AF48" s="180"/>
      <c r="AG48" s="180"/>
    </row>
    <row r="49" spans="1:33" s="205" customFormat="1" ht="15" customHeight="1" x14ac:dyDescent="0.2">
      <c r="A49" s="192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22"/>
      <c r="S49" s="222"/>
      <c r="T49" s="222"/>
      <c r="U49" s="25"/>
      <c r="V49" s="25"/>
      <c r="W49" s="25"/>
      <c r="X49" s="180"/>
      <c r="Y49" s="180"/>
      <c r="Z49" s="180"/>
      <c r="AA49" s="180"/>
      <c r="AB49" s="180"/>
      <c r="AC49" s="180"/>
      <c r="AD49" s="180"/>
      <c r="AE49" s="180"/>
      <c r="AF49" s="180"/>
      <c r="AG49" s="180"/>
    </row>
    <row r="50" spans="1:33" s="205" customFormat="1" ht="15" customHeight="1" x14ac:dyDescent="0.2">
      <c r="A50" s="192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22"/>
      <c r="S50" s="222"/>
      <c r="T50" s="222"/>
      <c r="U50" s="25"/>
      <c r="V50" s="25"/>
      <c r="W50" s="25"/>
      <c r="X50" s="180"/>
      <c r="Y50" s="180"/>
      <c r="Z50" s="180"/>
      <c r="AA50" s="180"/>
      <c r="AB50" s="180"/>
      <c r="AC50" s="180"/>
      <c r="AD50" s="180"/>
      <c r="AE50" s="180"/>
      <c r="AF50" s="180"/>
      <c r="AG50" s="180"/>
    </row>
    <row r="51" spans="1:33" s="205" customFormat="1" ht="15" customHeight="1" x14ac:dyDescent="0.2">
      <c r="A51" s="192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22"/>
      <c r="S51" s="222"/>
      <c r="T51" s="222"/>
      <c r="U51" s="25"/>
      <c r="V51" s="25"/>
      <c r="W51" s="25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</row>
    <row r="52" spans="1:33" s="205" customFormat="1" ht="15" customHeight="1" x14ac:dyDescent="0.2">
      <c r="A52" s="192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22"/>
      <c r="S52" s="222"/>
      <c r="T52" s="222"/>
      <c r="U52" s="25"/>
      <c r="V52" s="25"/>
      <c r="W52" s="25"/>
      <c r="X52" s="180"/>
      <c r="Y52" s="180"/>
      <c r="Z52" s="180"/>
      <c r="AA52" s="180"/>
      <c r="AB52" s="180"/>
      <c r="AC52" s="180"/>
      <c r="AD52" s="180"/>
      <c r="AE52" s="180"/>
      <c r="AF52" s="180"/>
      <c r="AG52" s="180"/>
    </row>
    <row r="53" spans="1:33" s="205" customFormat="1" ht="15" customHeight="1" x14ac:dyDescent="0.2">
      <c r="A53" s="192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22"/>
      <c r="S53" s="222"/>
      <c r="T53" s="222"/>
      <c r="U53" s="25"/>
      <c r="V53" s="25"/>
      <c r="W53" s="25"/>
      <c r="X53" s="180"/>
      <c r="Y53" s="180"/>
      <c r="Z53" s="180"/>
      <c r="AA53" s="180"/>
      <c r="AB53" s="180"/>
      <c r="AC53" s="180"/>
      <c r="AD53" s="180"/>
      <c r="AE53" s="180"/>
      <c r="AF53" s="180"/>
      <c r="AG53" s="180"/>
    </row>
    <row r="54" spans="1:33" s="205" customFormat="1" ht="15" customHeight="1" x14ac:dyDescent="0.2">
      <c r="A54" s="192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22"/>
      <c r="S54" s="222"/>
      <c r="T54" s="222"/>
      <c r="U54" s="25"/>
      <c r="V54" s="25"/>
      <c r="W54" s="25"/>
      <c r="X54" s="180"/>
      <c r="Y54" s="180"/>
      <c r="Z54" s="180"/>
      <c r="AA54" s="180"/>
      <c r="AB54" s="180"/>
      <c r="AC54" s="180"/>
      <c r="AD54" s="180"/>
      <c r="AE54" s="180"/>
      <c r="AF54" s="180"/>
      <c r="AG54" s="180"/>
    </row>
    <row r="55" spans="1:33" s="205" customFormat="1" ht="15" customHeight="1" x14ac:dyDescent="0.2">
      <c r="A55" s="192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22"/>
      <c r="S55" s="222"/>
      <c r="T55" s="222"/>
      <c r="U55" s="25"/>
      <c r="V55" s="25"/>
      <c r="W55" s="25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</row>
    <row r="56" spans="1:33" s="205" customFormat="1" ht="15" customHeight="1" x14ac:dyDescent="0.2">
      <c r="A56" s="192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22"/>
      <c r="S56" s="222"/>
      <c r="T56" s="222"/>
      <c r="U56" s="25"/>
      <c r="V56" s="25"/>
      <c r="W56" s="25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</row>
    <row r="57" spans="1:33" s="205" customFormat="1" ht="15" customHeight="1" x14ac:dyDescent="0.2">
      <c r="A57" s="192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22"/>
      <c r="S57" s="222"/>
      <c r="T57" s="222"/>
      <c r="U57" s="25"/>
      <c r="V57" s="25"/>
      <c r="W57" s="25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</row>
    <row r="58" spans="1:33" s="205" customFormat="1" ht="15" customHeight="1" x14ac:dyDescent="0.2">
      <c r="A58" s="192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22"/>
      <c r="S58" s="222"/>
      <c r="T58" s="222"/>
      <c r="U58" s="25"/>
      <c r="V58" s="25"/>
      <c r="W58" s="25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</row>
    <row r="59" spans="1:33" s="205" customFormat="1" ht="15" customHeight="1" x14ac:dyDescent="0.2">
      <c r="A59" s="192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22"/>
      <c r="S59" s="222"/>
      <c r="T59" s="222"/>
      <c r="U59" s="25"/>
      <c r="V59" s="25"/>
      <c r="W59" s="25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</row>
    <row r="60" spans="1:33" s="205" customFormat="1" ht="15" customHeight="1" x14ac:dyDescent="0.2">
      <c r="A60" s="192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22"/>
      <c r="S60" s="222"/>
      <c r="T60" s="222"/>
      <c r="U60" s="25"/>
      <c r="V60" s="25"/>
      <c r="W60" s="25"/>
      <c r="X60" s="180"/>
      <c r="Y60" s="180"/>
      <c r="Z60" s="180"/>
      <c r="AA60" s="180"/>
      <c r="AB60" s="180"/>
      <c r="AC60" s="180"/>
      <c r="AD60" s="180"/>
      <c r="AE60" s="180"/>
      <c r="AF60" s="180"/>
      <c r="AG60" s="180"/>
    </row>
    <row r="61" spans="1:33" s="205" customFormat="1" ht="15" customHeight="1" x14ac:dyDescent="0.2">
      <c r="A61" s="192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22"/>
      <c r="S61" s="222"/>
      <c r="T61" s="222"/>
      <c r="U61" s="25"/>
      <c r="V61" s="25"/>
      <c r="W61" s="25"/>
      <c r="X61" s="180"/>
      <c r="Y61" s="180"/>
      <c r="Z61" s="180"/>
      <c r="AA61" s="180"/>
      <c r="AB61" s="180"/>
      <c r="AC61" s="180"/>
      <c r="AD61" s="180"/>
      <c r="AE61" s="180"/>
      <c r="AF61" s="180"/>
      <c r="AG61" s="180"/>
    </row>
    <row r="62" spans="1:33" s="205" customFormat="1" ht="15" customHeight="1" x14ac:dyDescent="0.2">
      <c r="A62" s="192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22"/>
      <c r="S62" s="222"/>
      <c r="T62" s="222"/>
      <c r="U62" s="25"/>
      <c r="V62" s="25"/>
      <c r="W62" s="25"/>
      <c r="X62" s="180"/>
      <c r="Y62" s="180"/>
      <c r="Z62" s="180"/>
      <c r="AA62" s="180"/>
      <c r="AB62" s="180"/>
      <c r="AC62" s="180"/>
      <c r="AD62" s="180"/>
      <c r="AE62" s="180"/>
      <c r="AF62" s="180"/>
      <c r="AG62" s="180"/>
    </row>
    <row r="63" spans="1:33" s="205" customFormat="1" ht="15" customHeight="1" x14ac:dyDescent="0.2">
      <c r="A63" s="192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22"/>
      <c r="S63" s="222"/>
      <c r="T63" s="222"/>
      <c r="U63" s="25"/>
      <c r="V63" s="25"/>
      <c r="W63" s="25"/>
      <c r="X63" s="180"/>
      <c r="Y63" s="180"/>
      <c r="Z63" s="180"/>
      <c r="AA63" s="180"/>
      <c r="AB63" s="180"/>
      <c r="AC63" s="180"/>
      <c r="AD63" s="180"/>
      <c r="AE63" s="180"/>
      <c r="AF63" s="180"/>
      <c r="AG63" s="180"/>
    </row>
    <row r="64" spans="1:33" s="205" customFormat="1" ht="15" customHeight="1" x14ac:dyDescent="0.2">
      <c r="A64" s="192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22"/>
      <c r="S64" s="222"/>
      <c r="T64" s="222"/>
      <c r="U64" s="25"/>
      <c r="V64" s="25"/>
      <c r="W64" s="25"/>
      <c r="X64" s="180"/>
      <c r="Y64" s="180"/>
      <c r="Z64" s="180"/>
      <c r="AA64" s="180"/>
      <c r="AB64" s="180"/>
      <c r="AC64" s="180"/>
      <c r="AD64" s="180"/>
      <c r="AE64" s="180"/>
      <c r="AF64" s="180"/>
      <c r="AG64" s="180"/>
    </row>
    <row r="65" spans="1:33" s="205" customFormat="1" ht="15" customHeight="1" x14ac:dyDescent="0.2">
      <c r="A65" s="192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22"/>
      <c r="S65" s="222"/>
      <c r="T65" s="222"/>
      <c r="U65" s="25"/>
      <c r="V65" s="25"/>
      <c r="W65" s="25"/>
      <c r="X65" s="180"/>
      <c r="Y65" s="180"/>
      <c r="Z65" s="180"/>
      <c r="AA65" s="180"/>
      <c r="AB65" s="180"/>
      <c r="AC65" s="180"/>
      <c r="AD65" s="180"/>
      <c r="AE65" s="180"/>
      <c r="AF65" s="180"/>
      <c r="AG65" s="180"/>
    </row>
    <row r="66" spans="1:33" s="205" customFormat="1" ht="15" customHeight="1" x14ac:dyDescent="0.2">
      <c r="A66" s="192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22"/>
      <c r="S66" s="222"/>
      <c r="T66" s="222"/>
      <c r="U66" s="25"/>
      <c r="V66" s="25"/>
      <c r="W66" s="25"/>
      <c r="X66" s="180"/>
      <c r="Y66" s="180"/>
      <c r="Z66" s="180"/>
      <c r="AA66" s="180"/>
      <c r="AB66" s="180"/>
      <c r="AC66" s="180"/>
      <c r="AD66" s="180"/>
      <c r="AE66" s="180"/>
      <c r="AF66" s="180"/>
      <c r="AG66" s="180"/>
    </row>
    <row r="67" spans="1:33" s="205" customFormat="1" ht="15" customHeight="1" x14ac:dyDescent="0.2">
      <c r="A67" s="192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22"/>
      <c r="S67" s="222"/>
      <c r="T67" s="222"/>
      <c r="U67" s="25"/>
      <c r="V67" s="25"/>
      <c r="W67" s="25"/>
      <c r="X67" s="180"/>
      <c r="Y67" s="180"/>
      <c r="Z67" s="180"/>
      <c r="AA67" s="180"/>
      <c r="AB67" s="180"/>
      <c r="AC67" s="180"/>
      <c r="AD67" s="180"/>
      <c r="AE67" s="180"/>
      <c r="AF67" s="180"/>
      <c r="AG67" s="180"/>
    </row>
    <row r="68" spans="1:33" s="205" customFormat="1" ht="15" customHeight="1" x14ac:dyDescent="0.2">
      <c r="A68" s="192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22"/>
      <c r="S68" s="222"/>
      <c r="T68" s="222"/>
      <c r="U68" s="25"/>
      <c r="V68" s="25"/>
      <c r="W68" s="25"/>
      <c r="X68" s="180"/>
      <c r="Y68" s="180"/>
      <c r="Z68" s="180"/>
      <c r="AA68" s="180"/>
      <c r="AB68" s="180"/>
      <c r="AC68" s="180"/>
      <c r="AD68" s="180"/>
      <c r="AE68" s="180"/>
      <c r="AF68" s="180"/>
      <c r="AG68" s="180"/>
    </row>
    <row r="69" spans="1:33" s="205" customFormat="1" ht="15" customHeight="1" x14ac:dyDescent="0.2">
      <c r="A69" s="192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22"/>
      <c r="S69" s="222"/>
      <c r="T69" s="222"/>
      <c r="U69" s="25"/>
      <c r="V69" s="25"/>
      <c r="W69" s="25"/>
      <c r="X69" s="180"/>
      <c r="Y69" s="180"/>
      <c r="Z69" s="180"/>
      <c r="AA69" s="180"/>
      <c r="AB69" s="180"/>
      <c r="AC69" s="180"/>
      <c r="AD69" s="180"/>
      <c r="AE69" s="180"/>
      <c r="AF69" s="180"/>
      <c r="AG69" s="180"/>
    </row>
    <row r="70" spans="1:33" s="205" customFormat="1" ht="15" customHeight="1" x14ac:dyDescent="0.2">
      <c r="A70" s="192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22"/>
      <c r="S70" s="222"/>
      <c r="T70" s="222"/>
      <c r="U70" s="25"/>
      <c r="V70" s="25"/>
      <c r="W70" s="25"/>
      <c r="X70" s="180"/>
      <c r="Y70" s="180"/>
      <c r="Z70" s="180"/>
      <c r="AA70" s="180"/>
      <c r="AB70" s="180"/>
      <c r="AC70" s="180"/>
      <c r="AD70" s="180"/>
      <c r="AE70" s="180"/>
      <c r="AF70" s="180"/>
      <c r="AG70" s="180"/>
    </row>
    <row r="71" spans="1:33" s="205" customFormat="1" ht="15" customHeight="1" x14ac:dyDescent="0.2">
      <c r="A71" s="192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22"/>
      <c r="S71" s="222"/>
      <c r="T71" s="222"/>
      <c r="U71" s="25"/>
      <c r="V71" s="25"/>
      <c r="W71" s="25"/>
      <c r="X71" s="180"/>
      <c r="Y71" s="180"/>
      <c r="Z71" s="180"/>
      <c r="AA71" s="180"/>
      <c r="AB71" s="180"/>
      <c r="AC71" s="180"/>
      <c r="AD71" s="180"/>
      <c r="AE71" s="180"/>
      <c r="AF71" s="180"/>
      <c r="AG71" s="180"/>
    </row>
    <row r="72" spans="1:33" s="205" customFormat="1" ht="15" customHeight="1" x14ac:dyDescent="0.2">
      <c r="A72" s="192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22"/>
      <c r="S72" s="222"/>
      <c r="T72" s="222"/>
      <c r="U72" s="25"/>
      <c r="V72" s="25"/>
      <c r="W72" s="25"/>
      <c r="X72" s="180"/>
      <c r="Y72" s="180"/>
      <c r="Z72" s="180"/>
      <c r="AA72" s="180"/>
      <c r="AB72" s="180"/>
      <c r="AC72" s="180"/>
      <c r="AD72" s="180"/>
      <c r="AE72" s="180"/>
      <c r="AF72" s="180"/>
      <c r="AG72" s="180"/>
    </row>
    <row r="73" spans="1:33" s="205" customFormat="1" ht="15" customHeight="1" x14ac:dyDescent="0.2">
      <c r="A73" s="192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22"/>
      <c r="S73" s="222"/>
      <c r="T73" s="222"/>
      <c r="U73" s="25"/>
      <c r="V73" s="25"/>
      <c r="W73" s="25"/>
      <c r="X73" s="180"/>
      <c r="Y73" s="180"/>
      <c r="Z73" s="180"/>
      <c r="AA73" s="180"/>
      <c r="AB73" s="180"/>
      <c r="AC73" s="180"/>
      <c r="AD73" s="180"/>
      <c r="AE73" s="180"/>
      <c r="AF73" s="180"/>
      <c r="AG73" s="180"/>
    </row>
    <row r="74" spans="1:33" s="205" customFormat="1" ht="15" customHeight="1" x14ac:dyDescent="0.2">
      <c r="A74" s="192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22"/>
      <c r="S74" s="222"/>
      <c r="T74" s="222"/>
      <c r="U74" s="25"/>
      <c r="V74" s="25"/>
      <c r="W74" s="25"/>
      <c r="X74" s="180"/>
      <c r="Y74" s="180"/>
      <c r="Z74" s="180"/>
      <c r="AA74" s="180"/>
      <c r="AB74" s="180"/>
      <c r="AC74" s="180"/>
      <c r="AD74" s="180"/>
      <c r="AE74" s="180"/>
      <c r="AF74" s="180"/>
      <c r="AG74" s="180"/>
    </row>
    <row r="75" spans="1:33" s="205" customFormat="1" ht="15" customHeight="1" x14ac:dyDescent="0.2">
      <c r="A75" s="192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22"/>
      <c r="S75" s="222"/>
      <c r="T75" s="222"/>
      <c r="U75" s="25"/>
      <c r="V75" s="25"/>
      <c r="W75" s="25"/>
      <c r="X75" s="180"/>
      <c r="Y75" s="180"/>
      <c r="Z75" s="180"/>
      <c r="AA75" s="180"/>
      <c r="AB75" s="180"/>
      <c r="AC75" s="180"/>
      <c r="AD75" s="180"/>
      <c r="AE75" s="180"/>
      <c r="AF75" s="180"/>
      <c r="AG75" s="180"/>
    </row>
    <row r="76" spans="1:33" s="205" customFormat="1" ht="15" customHeight="1" x14ac:dyDescent="0.2">
      <c r="A76" s="192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22"/>
      <c r="S76" s="222"/>
      <c r="T76" s="222"/>
      <c r="U76" s="25"/>
      <c r="V76" s="25"/>
      <c r="W76" s="25"/>
      <c r="X76" s="180"/>
      <c r="Y76" s="180"/>
      <c r="Z76" s="180"/>
      <c r="AA76" s="180"/>
      <c r="AB76" s="180"/>
      <c r="AC76" s="180"/>
      <c r="AD76" s="180"/>
      <c r="AE76" s="180"/>
      <c r="AF76" s="180"/>
      <c r="AG76" s="180"/>
    </row>
    <row r="77" spans="1:33" s="205" customFormat="1" ht="15" customHeight="1" x14ac:dyDescent="0.2">
      <c r="A77" s="192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22"/>
      <c r="S77" s="222"/>
      <c r="T77" s="222"/>
      <c r="U77" s="25"/>
      <c r="V77" s="25"/>
      <c r="W77" s="25"/>
      <c r="X77" s="180"/>
      <c r="Y77" s="180"/>
      <c r="Z77" s="180"/>
      <c r="AA77" s="180"/>
      <c r="AB77" s="180"/>
      <c r="AC77" s="180"/>
      <c r="AD77" s="180"/>
      <c r="AE77" s="180"/>
      <c r="AF77" s="180"/>
      <c r="AG77" s="180"/>
    </row>
    <row r="78" spans="1:33" s="205" customFormat="1" ht="15" customHeight="1" x14ac:dyDescent="0.2">
      <c r="A78" s="192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22"/>
      <c r="S78" s="222"/>
      <c r="T78" s="222"/>
      <c r="U78" s="25"/>
      <c r="V78" s="25"/>
      <c r="W78" s="25"/>
      <c r="X78" s="180"/>
      <c r="Y78" s="180"/>
      <c r="Z78" s="180"/>
      <c r="AA78" s="180"/>
      <c r="AB78" s="180"/>
      <c r="AC78" s="180"/>
      <c r="AD78" s="180"/>
      <c r="AE78" s="180"/>
      <c r="AF78" s="180"/>
      <c r="AG78" s="180"/>
    </row>
    <row r="79" spans="1:33" s="205" customFormat="1" ht="15" customHeight="1" x14ac:dyDescent="0.2">
      <c r="A79" s="192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22"/>
      <c r="S79" s="222"/>
      <c r="T79" s="222"/>
      <c r="U79" s="25"/>
      <c r="V79" s="25"/>
      <c r="W79" s="25"/>
      <c r="X79" s="180"/>
      <c r="Y79" s="180"/>
      <c r="Z79" s="180"/>
      <c r="AA79" s="180"/>
      <c r="AB79" s="180"/>
      <c r="AC79" s="180"/>
      <c r="AD79" s="180"/>
      <c r="AE79" s="180"/>
      <c r="AF79" s="180"/>
      <c r="AG79" s="180"/>
    </row>
    <row r="80" spans="1:33" s="205" customFormat="1" ht="15" customHeight="1" x14ac:dyDescent="0.2">
      <c r="A80" s="192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22"/>
      <c r="S80" s="222"/>
      <c r="T80" s="222"/>
      <c r="U80" s="25"/>
      <c r="V80" s="25"/>
      <c r="W80" s="25"/>
      <c r="X80" s="180"/>
      <c r="Y80" s="180"/>
      <c r="Z80" s="180"/>
      <c r="AA80" s="180"/>
      <c r="AB80" s="180"/>
      <c r="AC80" s="180"/>
      <c r="AD80" s="180"/>
      <c r="AE80" s="180"/>
      <c r="AF80" s="180"/>
      <c r="AG80" s="180"/>
    </row>
    <row r="81" spans="1:33" s="205" customFormat="1" ht="15" customHeight="1" x14ac:dyDescent="0.2">
      <c r="A81" s="192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22"/>
      <c r="S81" s="222"/>
      <c r="T81" s="222"/>
      <c r="U81" s="25"/>
      <c r="V81" s="25"/>
      <c r="W81" s="25"/>
      <c r="X81" s="180"/>
      <c r="Y81" s="180"/>
      <c r="Z81" s="180"/>
      <c r="AA81" s="180"/>
      <c r="AB81" s="180"/>
      <c r="AC81" s="180"/>
      <c r="AD81" s="180"/>
      <c r="AE81" s="180"/>
      <c r="AF81" s="180"/>
      <c r="AG81" s="180"/>
    </row>
    <row r="82" spans="1:33" s="205" customFormat="1" ht="15" customHeight="1" x14ac:dyDescent="0.2">
      <c r="A82" s="192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22"/>
      <c r="S82" s="222"/>
      <c r="T82" s="222"/>
      <c r="U82" s="25"/>
      <c r="V82" s="25"/>
      <c r="W82" s="25"/>
      <c r="X82" s="180"/>
      <c r="Y82" s="180"/>
      <c r="Z82" s="180"/>
      <c r="AA82" s="180"/>
      <c r="AB82" s="180"/>
      <c r="AC82" s="180"/>
      <c r="AD82" s="180"/>
      <c r="AE82" s="180"/>
      <c r="AF82" s="180"/>
      <c r="AG82" s="180"/>
    </row>
    <row r="83" spans="1:33" s="205" customFormat="1" ht="15" customHeight="1" x14ac:dyDescent="0.2">
      <c r="A83" s="192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22"/>
      <c r="S83" s="222"/>
      <c r="T83" s="222"/>
      <c r="U83" s="25"/>
      <c r="V83" s="25"/>
      <c r="W83" s="25"/>
      <c r="X83" s="180"/>
      <c r="Y83" s="180"/>
      <c r="Z83" s="180"/>
      <c r="AA83" s="180"/>
      <c r="AB83" s="180"/>
      <c r="AC83" s="180"/>
      <c r="AD83" s="180"/>
      <c r="AE83" s="180"/>
      <c r="AF83" s="180"/>
      <c r="AG83" s="180"/>
    </row>
    <row r="84" spans="1:33" s="205" customFormat="1" ht="15" customHeight="1" x14ac:dyDescent="0.2">
      <c r="A84" s="192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22"/>
      <c r="S84" s="222"/>
      <c r="T84" s="222"/>
      <c r="U84" s="25"/>
      <c r="V84" s="25"/>
      <c r="W84" s="25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</row>
    <row r="85" spans="1:33" s="205" customFormat="1" ht="15" customHeight="1" x14ac:dyDescent="0.2">
      <c r="A85" s="192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22"/>
      <c r="S85" s="222"/>
      <c r="T85" s="222"/>
      <c r="U85" s="25"/>
      <c r="V85" s="25"/>
      <c r="W85" s="25"/>
      <c r="X85" s="180"/>
      <c r="Y85" s="180"/>
      <c r="Z85" s="180"/>
      <c r="AA85" s="180"/>
      <c r="AB85" s="180"/>
      <c r="AC85" s="180"/>
      <c r="AD85" s="180"/>
      <c r="AE85" s="180"/>
      <c r="AF85" s="180"/>
      <c r="AG85" s="180"/>
    </row>
    <row r="86" spans="1:33" s="205" customFormat="1" ht="15" customHeight="1" x14ac:dyDescent="0.2">
      <c r="A86" s="192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22"/>
      <c r="S86" s="222"/>
      <c r="T86" s="222"/>
      <c r="U86" s="25"/>
      <c r="V86" s="25"/>
      <c r="W86" s="25"/>
      <c r="X86" s="180"/>
      <c r="Y86" s="180"/>
      <c r="Z86" s="180"/>
      <c r="AA86" s="180"/>
      <c r="AB86" s="180"/>
      <c r="AC86" s="180"/>
      <c r="AD86" s="180"/>
      <c r="AE86" s="180"/>
      <c r="AF86" s="180"/>
      <c r="AG86" s="180"/>
    </row>
    <row r="87" spans="1:33" s="205" customFormat="1" ht="15" customHeight="1" x14ac:dyDescent="0.2">
      <c r="A87" s="192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22"/>
      <c r="S87" s="222"/>
      <c r="T87" s="222"/>
      <c r="U87" s="25"/>
      <c r="V87" s="25"/>
      <c r="W87" s="25"/>
      <c r="X87" s="180"/>
      <c r="Y87" s="180"/>
      <c r="Z87" s="180"/>
      <c r="AA87" s="180"/>
      <c r="AB87" s="180"/>
      <c r="AC87" s="180"/>
      <c r="AD87" s="180"/>
      <c r="AE87" s="180"/>
      <c r="AF87" s="180"/>
      <c r="AG87" s="180"/>
    </row>
    <row r="88" spans="1:33" s="205" customFormat="1" ht="15" customHeight="1" x14ac:dyDescent="0.2">
      <c r="A88" s="192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22"/>
      <c r="S88" s="222"/>
      <c r="T88" s="222"/>
      <c r="U88" s="25"/>
      <c r="V88" s="25"/>
      <c r="W88" s="25"/>
      <c r="X88" s="180"/>
      <c r="Y88" s="180"/>
      <c r="Z88" s="180"/>
      <c r="AA88" s="180"/>
      <c r="AB88" s="180"/>
      <c r="AC88" s="180"/>
      <c r="AD88" s="180"/>
      <c r="AE88" s="180"/>
      <c r="AF88" s="180"/>
      <c r="AG88" s="180"/>
    </row>
    <row r="89" spans="1:33" s="205" customFormat="1" ht="15" customHeight="1" x14ac:dyDescent="0.2">
      <c r="A89" s="192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22"/>
      <c r="S89" s="222"/>
      <c r="T89" s="222"/>
      <c r="U89" s="25"/>
      <c r="V89" s="25"/>
      <c r="W89" s="25"/>
      <c r="X89" s="180"/>
      <c r="Y89" s="180"/>
      <c r="Z89" s="180"/>
      <c r="AA89" s="180"/>
      <c r="AB89" s="180"/>
      <c r="AC89" s="180"/>
      <c r="AD89" s="180"/>
      <c r="AE89" s="180"/>
      <c r="AF89" s="180"/>
      <c r="AG89" s="180"/>
    </row>
    <row r="90" spans="1:33" s="205" customFormat="1" ht="15" customHeight="1" x14ac:dyDescent="0.2">
      <c r="A90" s="192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22"/>
      <c r="S90" s="222"/>
      <c r="T90" s="222"/>
      <c r="U90" s="25"/>
      <c r="V90" s="25"/>
      <c r="W90" s="25"/>
      <c r="X90" s="180"/>
      <c r="Y90" s="180"/>
      <c r="Z90" s="180"/>
      <c r="AA90" s="180"/>
      <c r="AB90" s="180"/>
      <c r="AC90" s="180"/>
      <c r="AD90" s="180"/>
      <c r="AE90" s="180"/>
      <c r="AF90" s="180"/>
      <c r="AG90" s="180"/>
    </row>
    <row r="91" spans="1:33" s="205" customFormat="1" ht="15" customHeight="1" x14ac:dyDescent="0.2">
      <c r="A91" s="192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22"/>
      <c r="S91" s="222"/>
      <c r="T91" s="222"/>
      <c r="U91" s="25"/>
      <c r="V91" s="25"/>
      <c r="W91" s="25"/>
      <c r="X91" s="180"/>
      <c r="Y91" s="180"/>
      <c r="Z91" s="180"/>
      <c r="AA91" s="180"/>
      <c r="AB91" s="180"/>
      <c r="AC91" s="180"/>
      <c r="AD91" s="180"/>
      <c r="AE91" s="180"/>
      <c r="AF91" s="180"/>
      <c r="AG91" s="180"/>
    </row>
    <row r="92" spans="1:33" s="205" customFormat="1" ht="15" customHeight="1" x14ac:dyDescent="0.2">
      <c r="A92" s="192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22"/>
      <c r="S92" s="222"/>
      <c r="T92" s="222"/>
      <c r="U92" s="25"/>
      <c r="V92" s="25"/>
      <c r="W92" s="25"/>
      <c r="X92" s="180"/>
      <c r="Y92" s="180"/>
      <c r="Z92" s="180"/>
      <c r="AA92" s="180"/>
      <c r="AB92" s="180"/>
      <c r="AC92" s="180"/>
      <c r="AD92" s="180"/>
      <c r="AE92" s="180"/>
      <c r="AF92" s="180"/>
      <c r="AG92" s="180"/>
    </row>
    <row r="93" spans="1:33" s="205" customFormat="1" ht="15" customHeight="1" x14ac:dyDescent="0.2">
      <c r="A93" s="192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22"/>
      <c r="S93" s="222"/>
      <c r="T93" s="222"/>
      <c r="U93" s="25"/>
      <c r="V93" s="25"/>
      <c r="W93" s="25"/>
      <c r="X93" s="180"/>
      <c r="Y93" s="180"/>
      <c r="Z93" s="180"/>
      <c r="AA93" s="180"/>
      <c r="AB93" s="180"/>
      <c r="AC93" s="180"/>
      <c r="AD93" s="180"/>
      <c r="AE93" s="180"/>
      <c r="AF93" s="180"/>
      <c r="AG93" s="180"/>
    </row>
    <row r="94" spans="1:33" s="205" customFormat="1" ht="15" customHeight="1" x14ac:dyDescent="0.2">
      <c r="A94" s="192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22"/>
      <c r="S94" s="222"/>
      <c r="T94" s="222"/>
      <c r="U94" s="25"/>
      <c r="V94" s="25"/>
      <c r="W94" s="25"/>
      <c r="X94" s="180"/>
      <c r="Y94" s="180"/>
      <c r="Z94" s="180"/>
      <c r="AA94" s="180"/>
      <c r="AB94" s="180"/>
      <c r="AC94" s="180"/>
      <c r="AD94" s="180"/>
      <c r="AE94" s="180"/>
      <c r="AF94" s="180"/>
      <c r="AG94" s="180"/>
    </row>
    <row r="95" spans="1:33" s="205" customFormat="1" ht="15" customHeight="1" x14ac:dyDescent="0.2">
      <c r="A95" s="192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22"/>
      <c r="S95" s="222"/>
      <c r="T95" s="222"/>
      <c r="U95" s="25"/>
      <c r="V95" s="25"/>
      <c r="W95" s="25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</row>
    <row r="96" spans="1:33" s="205" customFormat="1" ht="15" customHeight="1" x14ac:dyDescent="0.2">
      <c r="A96" s="192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22"/>
      <c r="S96" s="222"/>
      <c r="T96" s="222"/>
      <c r="U96" s="25"/>
      <c r="V96" s="25"/>
      <c r="W96" s="25"/>
      <c r="X96" s="180"/>
      <c r="Y96" s="180"/>
      <c r="Z96" s="180"/>
      <c r="AA96" s="180"/>
      <c r="AB96" s="180"/>
      <c r="AC96" s="180"/>
      <c r="AD96" s="180"/>
      <c r="AE96" s="180"/>
      <c r="AF96" s="180"/>
      <c r="AG96" s="180"/>
    </row>
    <row r="97" spans="1:33" s="205" customFormat="1" ht="15" customHeight="1" x14ac:dyDescent="0.2">
      <c r="A97" s="192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22"/>
      <c r="S97" s="222"/>
      <c r="T97" s="222"/>
      <c r="U97" s="25"/>
      <c r="V97" s="25"/>
      <c r="W97" s="25"/>
      <c r="X97" s="180"/>
      <c r="Y97" s="180"/>
      <c r="Z97" s="180"/>
      <c r="AA97" s="180"/>
      <c r="AB97" s="180"/>
      <c r="AC97" s="180"/>
      <c r="AD97" s="180"/>
      <c r="AE97" s="180"/>
      <c r="AF97" s="180"/>
      <c r="AG97" s="180"/>
    </row>
    <row r="98" spans="1:33" s="205" customFormat="1" ht="15" customHeight="1" x14ac:dyDescent="0.2">
      <c r="A98" s="192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22"/>
      <c r="S98" s="222"/>
      <c r="T98" s="222"/>
      <c r="U98" s="25"/>
      <c r="V98" s="25"/>
      <c r="W98" s="25"/>
      <c r="X98" s="180"/>
      <c r="Y98" s="180"/>
      <c r="Z98" s="180"/>
      <c r="AA98" s="180"/>
      <c r="AB98" s="180"/>
      <c r="AC98" s="180"/>
      <c r="AD98" s="180"/>
      <c r="AE98" s="180"/>
      <c r="AF98" s="180"/>
      <c r="AG98" s="180"/>
    </row>
    <row r="99" spans="1:33" s="205" customFormat="1" ht="15" customHeight="1" x14ac:dyDescent="0.2">
      <c r="A99" s="192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22"/>
      <c r="S99" s="222"/>
      <c r="T99" s="222"/>
      <c r="U99" s="25"/>
      <c r="V99" s="25"/>
      <c r="W99" s="25"/>
      <c r="X99" s="180"/>
      <c r="Y99" s="180"/>
      <c r="Z99" s="180"/>
      <c r="AA99" s="180"/>
      <c r="AB99" s="180"/>
      <c r="AC99" s="180"/>
      <c r="AD99" s="180"/>
      <c r="AE99" s="180"/>
      <c r="AF99" s="180"/>
      <c r="AG99" s="180"/>
    </row>
    <row r="100" spans="1:33" s="205" customFormat="1" ht="15" customHeight="1" x14ac:dyDescent="0.2">
      <c r="A100" s="192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22"/>
      <c r="S100" s="222"/>
      <c r="T100" s="222"/>
      <c r="U100" s="25"/>
      <c r="V100" s="25"/>
      <c r="W100" s="25"/>
      <c r="X100" s="180"/>
      <c r="Y100" s="180"/>
      <c r="Z100" s="180"/>
      <c r="AA100" s="180"/>
      <c r="AB100" s="180"/>
      <c r="AC100" s="180"/>
      <c r="AD100" s="180"/>
      <c r="AE100" s="180"/>
      <c r="AF100" s="180"/>
      <c r="AG100" s="180"/>
    </row>
    <row r="101" spans="1:33" s="205" customFormat="1" ht="15" customHeight="1" x14ac:dyDescent="0.2">
      <c r="A101" s="229"/>
      <c r="B101" s="192"/>
      <c r="C101" s="192"/>
      <c r="D101" s="229"/>
      <c r="E101" s="192"/>
      <c r="F101" s="25"/>
      <c r="G101" s="25"/>
      <c r="H101" s="25"/>
      <c r="I101" s="139"/>
      <c r="J101" s="192"/>
      <c r="K101" s="25"/>
      <c r="L101" s="25"/>
      <c r="M101" s="25"/>
      <c r="N101" s="192"/>
      <c r="O101" s="25"/>
      <c r="P101" s="25"/>
      <c r="Q101" s="25"/>
      <c r="R101" s="231"/>
      <c r="S101" s="231"/>
      <c r="T101" s="231"/>
      <c r="U101" s="192"/>
      <c r="V101" s="192"/>
      <c r="W101" s="192"/>
      <c r="X101" s="180"/>
      <c r="Y101" s="180"/>
      <c r="Z101" s="180"/>
      <c r="AA101" s="180"/>
      <c r="AB101" s="180"/>
      <c r="AC101" s="180"/>
      <c r="AD101" s="180"/>
      <c r="AE101" s="180"/>
      <c r="AF101" s="180"/>
      <c r="AG101" s="180"/>
    </row>
    <row r="102" spans="1:33" s="205" customFormat="1" ht="15" customHeight="1" x14ac:dyDescent="0.2">
      <c r="A102" s="229"/>
      <c r="B102" s="192"/>
      <c r="C102" s="192"/>
      <c r="D102" s="229"/>
      <c r="E102" s="192"/>
      <c r="F102" s="25"/>
      <c r="G102" s="25"/>
      <c r="H102" s="25"/>
      <c r="I102" s="139"/>
      <c r="J102" s="192"/>
      <c r="K102" s="25"/>
      <c r="L102" s="25"/>
      <c r="M102" s="25"/>
      <c r="N102" s="192"/>
      <c r="O102" s="25"/>
      <c r="P102" s="25"/>
      <c r="Q102" s="25"/>
      <c r="R102" s="231"/>
      <c r="S102" s="231"/>
      <c r="T102" s="231"/>
      <c r="U102" s="192"/>
      <c r="V102" s="192"/>
      <c r="W102" s="192"/>
      <c r="X102" s="180"/>
      <c r="Y102" s="180"/>
      <c r="Z102" s="180"/>
      <c r="AA102" s="180"/>
      <c r="AB102" s="180"/>
      <c r="AC102" s="180"/>
      <c r="AD102" s="180"/>
      <c r="AE102" s="180"/>
      <c r="AF102" s="180"/>
      <c r="AG102" s="180"/>
    </row>
    <row r="103" spans="1:33" s="205" customFormat="1" ht="15" customHeight="1" x14ac:dyDescent="0.2">
      <c r="A103" s="229"/>
      <c r="B103" s="192"/>
      <c r="C103" s="192"/>
      <c r="D103" s="229"/>
      <c r="E103" s="192"/>
      <c r="F103" s="25"/>
      <c r="G103" s="25"/>
      <c r="H103" s="25"/>
      <c r="I103" s="139"/>
      <c r="J103" s="192"/>
      <c r="K103" s="25"/>
      <c r="L103" s="25"/>
      <c r="M103" s="25"/>
      <c r="N103" s="192"/>
      <c r="O103" s="25"/>
      <c r="P103" s="25"/>
      <c r="Q103" s="25"/>
      <c r="R103" s="231"/>
      <c r="S103" s="231"/>
      <c r="T103" s="231"/>
      <c r="U103" s="192"/>
      <c r="V103" s="192"/>
      <c r="W103" s="192"/>
      <c r="X103" s="180"/>
      <c r="Y103" s="180"/>
      <c r="Z103" s="180"/>
      <c r="AA103" s="180"/>
      <c r="AB103" s="180"/>
      <c r="AC103" s="180"/>
      <c r="AD103" s="180"/>
      <c r="AE103" s="180"/>
      <c r="AF103" s="180"/>
      <c r="AG103" s="180"/>
    </row>
    <row r="104" spans="1:33" s="205" customFormat="1" ht="15" customHeight="1" x14ac:dyDescent="0.2">
      <c r="A104" s="229"/>
      <c r="B104" s="192"/>
      <c r="C104" s="192"/>
      <c r="D104" s="229"/>
      <c r="E104" s="192"/>
      <c r="F104" s="25"/>
      <c r="G104" s="25"/>
      <c r="H104" s="25"/>
      <c r="I104" s="139"/>
      <c r="J104" s="192"/>
      <c r="K104" s="25"/>
      <c r="L104" s="25"/>
      <c r="M104" s="25"/>
      <c r="N104" s="192"/>
      <c r="O104" s="25"/>
      <c r="P104" s="25"/>
      <c r="Q104" s="25"/>
      <c r="R104" s="231"/>
      <c r="S104" s="231"/>
      <c r="T104" s="231"/>
      <c r="U104" s="192"/>
      <c r="V104" s="192"/>
      <c r="W104" s="192"/>
      <c r="X104" s="180"/>
      <c r="Y104" s="180"/>
      <c r="Z104" s="180"/>
      <c r="AA104" s="180"/>
      <c r="AB104" s="180"/>
      <c r="AC104" s="180"/>
      <c r="AD104" s="180"/>
      <c r="AE104" s="180"/>
      <c r="AF104" s="180"/>
      <c r="AG104" s="180"/>
    </row>
    <row r="105" spans="1:33" s="205" customFormat="1" ht="15" customHeight="1" x14ac:dyDescent="0.2">
      <c r="A105" s="229"/>
      <c r="B105" s="192"/>
      <c r="C105" s="192"/>
      <c r="D105" s="229"/>
      <c r="E105" s="192"/>
      <c r="F105" s="25"/>
      <c r="G105" s="25"/>
      <c r="H105" s="25"/>
      <c r="I105" s="139"/>
      <c r="J105" s="192"/>
      <c r="K105" s="25"/>
      <c r="L105" s="25"/>
      <c r="M105" s="25"/>
      <c r="N105" s="192"/>
      <c r="O105" s="25"/>
      <c r="P105" s="25"/>
      <c r="Q105" s="25"/>
      <c r="R105" s="231"/>
      <c r="S105" s="231"/>
      <c r="T105" s="231"/>
      <c r="U105" s="192"/>
      <c r="V105" s="192"/>
      <c r="W105" s="192"/>
      <c r="X105" s="180"/>
      <c r="Y105" s="180"/>
      <c r="Z105" s="180"/>
      <c r="AA105" s="180"/>
      <c r="AB105" s="180"/>
      <c r="AC105" s="180"/>
      <c r="AD105" s="180"/>
      <c r="AE105" s="180"/>
      <c r="AF105" s="180"/>
      <c r="AG105" s="180"/>
    </row>
    <row r="106" spans="1:33" s="205" customFormat="1" ht="15" customHeight="1" x14ac:dyDescent="0.2">
      <c r="A106" s="229"/>
      <c r="B106" s="192"/>
      <c r="C106" s="192"/>
      <c r="D106" s="229"/>
      <c r="E106" s="192"/>
      <c r="F106" s="25"/>
      <c r="G106" s="25"/>
      <c r="H106" s="25"/>
      <c r="I106" s="139"/>
      <c r="J106" s="192"/>
      <c r="K106" s="25"/>
      <c r="L106" s="25"/>
      <c r="M106" s="25"/>
      <c r="N106" s="192"/>
      <c r="O106" s="25"/>
      <c r="P106" s="25"/>
      <c r="Q106" s="25"/>
      <c r="R106" s="231"/>
      <c r="S106" s="231"/>
      <c r="T106" s="231"/>
      <c r="U106" s="192"/>
      <c r="V106" s="192"/>
      <c r="W106" s="192"/>
      <c r="X106" s="180"/>
      <c r="Y106" s="180"/>
      <c r="Z106" s="180"/>
      <c r="AA106" s="180"/>
      <c r="AB106" s="180"/>
      <c r="AC106" s="180"/>
      <c r="AD106" s="180"/>
      <c r="AE106" s="180"/>
      <c r="AF106" s="180"/>
      <c r="AG106" s="180"/>
    </row>
    <row r="107" spans="1:33" s="205" customFormat="1" ht="15" customHeight="1" x14ac:dyDescent="0.2">
      <c r="A107" s="229"/>
      <c r="B107" s="192"/>
      <c r="C107" s="192"/>
      <c r="D107" s="229"/>
      <c r="E107" s="192"/>
      <c r="F107" s="25"/>
      <c r="G107" s="25"/>
      <c r="H107" s="25"/>
      <c r="I107" s="139"/>
      <c r="J107" s="192"/>
      <c r="K107" s="25"/>
      <c r="L107" s="25"/>
      <c r="M107" s="25"/>
      <c r="N107" s="192"/>
      <c r="O107" s="25"/>
      <c r="P107" s="25"/>
      <c r="Q107" s="25"/>
      <c r="R107" s="231"/>
      <c r="S107" s="231"/>
      <c r="T107" s="231"/>
      <c r="U107" s="192"/>
      <c r="V107" s="192"/>
      <c r="W107" s="192"/>
      <c r="X107" s="180"/>
      <c r="Y107" s="180"/>
      <c r="Z107" s="180"/>
      <c r="AA107" s="180"/>
      <c r="AB107" s="180"/>
      <c r="AC107" s="180"/>
      <c r="AD107" s="180"/>
      <c r="AE107" s="180"/>
      <c r="AF107" s="180"/>
      <c r="AG107" s="180"/>
    </row>
    <row r="108" spans="1:33" s="205" customFormat="1" ht="15" customHeight="1" x14ac:dyDescent="0.2">
      <c r="A108" s="229"/>
      <c r="B108" s="192"/>
      <c r="C108" s="192"/>
      <c r="D108" s="229"/>
      <c r="E108" s="192"/>
      <c r="F108" s="25"/>
      <c r="G108" s="25"/>
      <c r="H108" s="25"/>
      <c r="I108" s="139"/>
      <c r="J108" s="192"/>
      <c r="K108" s="25"/>
      <c r="L108" s="25"/>
      <c r="M108" s="25"/>
      <c r="N108" s="192"/>
      <c r="O108" s="25"/>
      <c r="P108" s="25"/>
      <c r="Q108" s="25"/>
      <c r="R108" s="231"/>
      <c r="S108" s="231"/>
      <c r="T108" s="231"/>
      <c r="U108" s="192"/>
      <c r="V108" s="192"/>
      <c r="W108" s="192"/>
      <c r="X108" s="180"/>
      <c r="Y108" s="180"/>
      <c r="Z108" s="180"/>
      <c r="AA108" s="180"/>
      <c r="AB108" s="180"/>
      <c r="AC108" s="180"/>
      <c r="AD108" s="180"/>
      <c r="AE108" s="180"/>
      <c r="AF108" s="180"/>
      <c r="AG108" s="180"/>
    </row>
    <row r="109" spans="1:33" s="205" customFormat="1" ht="15" customHeight="1" x14ac:dyDescent="0.25">
      <c r="A109" s="204"/>
      <c r="B109" s="232"/>
      <c r="C109" s="233"/>
      <c r="D109" s="232"/>
      <c r="E109" s="233"/>
      <c r="F109" s="233"/>
      <c r="G109" s="233"/>
      <c r="H109" s="233"/>
      <c r="I109" s="233"/>
      <c r="J109" s="233"/>
      <c r="K109" s="233"/>
      <c r="L109" s="233"/>
      <c r="M109" s="233"/>
      <c r="N109" s="233"/>
      <c r="O109" s="233"/>
      <c r="P109" s="233"/>
      <c r="Q109" s="233"/>
      <c r="R109" s="234"/>
      <c r="S109" s="234"/>
      <c r="T109" s="234"/>
      <c r="U109" s="204"/>
      <c r="V109" s="204"/>
      <c r="W109" s="204"/>
      <c r="X109" s="180"/>
      <c r="Y109" s="180"/>
      <c r="Z109" s="180"/>
      <c r="AA109" s="180"/>
      <c r="AB109" s="180"/>
      <c r="AC109" s="180"/>
      <c r="AD109" s="180"/>
      <c r="AE109" s="180"/>
      <c r="AF109" s="180"/>
      <c r="AG109" s="180"/>
    </row>
    <row r="110" spans="1:33" s="205" customFormat="1" ht="15" customHeight="1" x14ac:dyDescent="0.25">
      <c r="A110" s="204"/>
      <c r="B110" s="232"/>
      <c r="C110" s="233"/>
      <c r="D110" s="232"/>
      <c r="E110" s="233"/>
      <c r="F110" s="233"/>
      <c r="G110" s="233"/>
      <c r="H110" s="233"/>
      <c r="I110" s="233"/>
      <c r="J110" s="233"/>
      <c r="K110" s="233"/>
      <c r="L110" s="233"/>
      <c r="M110" s="233"/>
      <c r="N110" s="233"/>
      <c r="O110" s="233"/>
      <c r="P110" s="233"/>
      <c r="Q110" s="233"/>
      <c r="R110" s="234"/>
      <c r="S110" s="234"/>
      <c r="T110" s="234"/>
      <c r="U110" s="204"/>
      <c r="V110" s="204"/>
      <c r="W110" s="204"/>
      <c r="X110" s="180"/>
      <c r="Y110" s="180"/>
      <c r="Z110" s="180"/>
      <c r="AA110" s="180"/>
      <c r="AB110" s="180"/>
      <c r="AC110" s="180"/>
      <c r="AD110" s="180"/>
      <c r="AE110" s="180"/>
      <c r="AF110" s="180"/>
      <c r="AG110" s="180"/>
    </row>
    <row r="111" spans="1:33" s="205" customFormat="1" ht="15" customHeight="1" x14ac:dyDescent="0.25">
      <c r="A111" s="204"/>
      <c r="B111" s="232"/>
      <c r="C111" s="233"/>
      <c r="D111" s="232"/>
      <c r="E111" s="233"/>
      <c r="F111" s="233"/>
      <c r="G111" s="233"/>
      <c r="H111" s="233"/>
      <c r="I111" s="233"/>
      <c r="J111" s="233"/>
      <c r="K111" s="233"/>
      <c r="L111" s="233"/>
      <c r="M111" s="233"/>
      <c r="N111" s="233"/>
      <c r="O111" s="233"/>
      <c r="P111" s="233"/>
      <c r="Q111" s="233"/>
      <c r="R111" s="234"/>
      <c r="S111" s="234"/>
      <c r="T111" s="234"/>
      <c r="U111" s="204"/>
      <c r="V111" s="204"/>
      <c r="W111" s="204"/>
      <c r="X111" s="180"/>
      <c r="Y111" s="180"/>
      <c r="Z111" s="180"/>
      <c r="AA111" s="180"/>
      <c r="AB111" s="180"/>
      <c r="AC111" s="180"/>
      <c r="AD111" s="180"/>
      <c r="AE111" s="180"/>
      <c r="AF111" s="180"/>
      <c r="AG111" s="180"/>
    </row>
    <row r="112" spans="1:33" s="205" customFormat="1" ht="15" customHeight="1" x14ac:dyDescent="0.25">
      <c r="A112" s="204"/>
      <c r="B112" s="232"/>
      <c r="C112" s="233"/>
      <c r="D112" s="232"/>
      <c r="E112" s="233"/>
      <c r="F112" s="233"/>
      <c r="G112" s="233"/>
      <c r="H112" s="233"/>
      <c r="I112" s="233"/>
      <c r="J112" s="233"/>
      <c r="K112" s="233"/>
      <c r="L112" s="233"/>
      <c r="M112" s="233"/>
      <c r="N112" s="233"/>
      <c r="O112" s="233"/>
      <c r="P112" s="233"/>
      <c r="Q112" s="233"/>
      <c r="R112" s="234"/>
      <c r="S112" s="234"/>
      <c r="T112" s="234"/>
      <c r="U112" s="204"/>
      <c r="V112" s="204"/>
      <c r="W112" s="204"/>
      <c r="X112" s="180"/>
      <c r="Y112" s="180"/>
      <c r="Z112" s="180"/>
      <c r="AA112" s="180"/>
      <c r="AB112" s="180"/>
      <c r="AC112" s="180"/>
      <c r="AD112" s="180"/>
      <c r="AE112" s="180"/>
      <c r="AF112" s="180"/>
      <c r="AG112" s="180"/>
    </row>
    <row r="113" spans="24:33" s="205" customFormat="1" ht="15" customHeight="1" x14ac:dyDescent="0.2">
      <c r="X113" s="180"/>
      <c r="Y113" s="180"/>
      <c r="Z113" s="180"/>
      <c r="AA113" s="180"/>
      <c r="AB113" s="180"/>
      <c r="AC113" s="180"/>
      <c r="AD113" s="180"/>
      <c r="AE113" s="180"/>
      <c r="AF113" s="180"/>
      <c r="AG113" s="180"/>
    </row>
    <row r="114" spans="24:33" s="205" customFormat="1" ht="15" customHeight="1" x14ac:dyDescent="0.2">
      <c r="X114" s="180"/>
      <c r="Y114" s="180"/>
      <c r="Z114" s="180"/>
      <c r="AA114" s="180"/>
      <c r="AB114" s="180"/>
      <c r="AC114" s="180"/>
      <c r="AD114" s="180"/>
      <c r="AE114" s="180"/>
      <c r="AF114" s="180"/>
      <c r="AG114" s="180"/>
    </row>
    <row r="115" spans="24:33" s="205" customFormat="1" ht="15" customHeight="1" x14ac:dyDescent="0.2">
      <c r="X115" s="180"/>
      <c r="Y115" s="180"/>
      <c r="Z115" s="180"/>
      <c r="AA115" s="180"/>
      <c r="AB115" s="180"/>
      <c r="AC115" s="180"/>
      <c r="AD115" s="180"/>
      <c r="AE115" s="180"/>
      <c r="AF115" s="180"/>
      <c r="AG115" s="180"/>
    </row>
    <row r="116" spans="24:33" s="205" customFormat="1" ht="15" customHeight="1" x14ac:dyDescent="0.2">
      <c r="X116" s="180"/>
      <c r="Y116" s="180"/>
      <c r="Z116" s="180"/>
      <c r="AA116" s="180"/>
      <c r="AB116" s="180"/>
      <c r="AC116" s="180"/>
      <c r="AD116" s="180"/>
      <c r="AE116" s="180"/>
      <c r="AF116" s="180"/>
      <c r="AG116" s="180"/>
    </row>
    <row r="117" spans="24:33" s="205" customFormat="1" ht="15" customHeight="1" x14ac:dyDescent="0.2">
      <c r="X117" s="180"/>
      <c r="Y117" s="180"/>
      <c r="Z117" s="180"/>
      <c r="AA117" s="180"/>
      <c r="AB117" s="180"/>
      <c r="AC117" s="180"/>
      <c r="AD117" s="180"/>
      <c r="AE117" s="180"/>
      <c r="AF117" s="180"/>
      <c r="AG117" s="180"/>
    </row>
    <row r="118" spans="24:33" s="205" customFormat="1" ht="15" customHeight="1" x14ac:dyDescent="0.2">
      <c r="X118" s="180"/>
      <c r="Y118" s="180"/>
      <c r="Z118" s="180"/>
      <c r="AA118" s="180"/>
      <c r="AB118" s="180"/>
      <c r="AC118" s="180"/>
      <c r="AD118" s="180"/>
      <c r="AE118" s="180"/>
      <c r="AF118" s="180"/>
      <c r="AG118" s="180"/>
    </row>
    <row r="119" spans="24:33" s="205" customFormat="1" ht="15" customHeight="1" x14ac:dyDescent="0.2">
      <c r="X119" s="180"/>
      <c r="Y119" s="180"/>
      <c r="Z119" s="180"/>
      <c r="AA119" s="180"/>
      <c r="AB119" s="180"/>
      <c r="AC119" s="180"/>
      <c r="AD119" s="180"/>
      <c r="AE119" s="180"/>
      <c r="AF119" s="180"/>
      <c r="AG119" s="180"/>
    </row>
    <row r="120" spans="24:33" s="205" customFormat="1" ht="15" customHeight="1" x14ac:dyDescent="0.2">
      <c r="X120" s="180"/>
      <c r="Y120" s="180"/>
      <c r="Z120" s="180"/>
      <c r="AA120" s="180"/>
      <c r="AB120" s="180"/>
      <c r="AC120" s="180"/>
      <c r="AD120" s="180"/>
      <c r="AE120" s="180"/>
      <c r="AF120" s="180"/>
      <c r="AG120" s="180"/>
    </row>
    <row r="121" spans="24:33" s="205" customFormat="1" ht="15" customHeight="1" x14ac:dyDescent="0.2">
      <c r="X121" s="180"/>
      <c r="Y121" s="180"/>
      <c r="Z121" s="180"/>
      <c r="AA121" s="180"/>
      <c r="AB121" s="180"/>
      <c r="AC121" s="180"/>
      <c r="AD121" s="180"/>
      <c r="AE121" s="180"/>
      <c r="AF121" s="180"/>
      <c r="AG121" s="180"/>
    </row>
    <row r="122" spans="24:33" s="205" customFormat="1" ht="15" customHeight="1" x14ac:dyDescent="0.2">
      <c r="X122" s="180"/>
      <c r="Y122" s="180"/>
      <c r="Z122" s="180"/>
      <c r="AA122" s="180"/>
      <c r="AB122" s="180"/>
      <c r="AC122" s="180"/>
      <c r="AD122" s="180"/>
      <c r="AE122" s="180"/>
      <c r="AF122" s="180"/>
      <c r="AG122" s="180"/>
    </row>
    <row r="123" spans="24:33" s="205" customFormat="1" ht="15" customHeight="1" x14ac:dyDescent="0.2">
      <c r="X123" s="180"/>
      <c r="Y123" s="180"/>
      <c r="Z123" s="180"/>
      <c r="AA123" s="180"/>
      <c r="AB123" s="180"/>
      <c r="AC123" s="180"/>
      <c r="AD123" s="180"/>
      <c r="AE123" s="180"/>
      <c r="AF123" s="180"/>
      <c r="AG123" s="180"/>
    </row>
    <row r="124" spans="24:33" s="205" customFormat="1" ht="15" customHeight="1" x14ac:dyDescent="0.2">
      <c r="X124" s="180"/>
      <c r="Y124" s="180"/>
      <c r="Z124" s="180"/>
      <c r="AA124" s="180"/>
      <c r="AB124" s="180"/>
      <c r="AC124" s="180"/>
      <c r="AD124" s="180"/>
      <c r="AE124" s="180"/>
      <c r="AF124" s="180"/>
      <c r="AG124" s="180"/>
    </row>
    <row r="125" spans="24:33" s="205" customFormat="1" ht="15" customHeight="1" x14ac:dyDescent="0.2">
      <c r="X125" s="180"/>
      <c r="Y125" s="180"/>
      <c r="Z125" s="180"/>
      <c r="AA125" s="180"/>
      <c r="AB125" s="180"/>
      <c r="AC125" s="180"/>
      <c r="AD125" s="180"/>
      <c r="AE125" s="180"/>
      <c r="AF125" s="180"/>
      <c r="AG125" s="180"/>
    </row>
    <row r="126" spans="24:33" s="205" customFormat="1" ht="15" customHeight="1" x14ac:dyDescent="0.2">
      <c r="X126" s="180"/>
      <c r="Y126" s="180"/>
      <c r="Z126" s="180"/>
      <c r="AA126" s="180"/>
      <c r="AB126" s="180"/>
      <c r="AC126" s="180"/>
      <c r="AD126" s="180"/>
      <c r="AE126" s="180"/>
      <c r="AF126" s="180"/>
      <c r="AG126" s="180"/>
    </row>
    <row r="127" spans="24:33" s="205" customFormat="1" ht="15" customHeight="1" x14ac:dyDescent="0.2">
      <c r="X127" s="180"/>
      <c r="Y127" s="180"/>
      <c r="Z127" s="180"/>
      <c r="AA127" s="180"/>
      <c r="AB127" s="180"/>
      <c r="AC127" s="180"/>
      <c r="AD127" s="180"/>
      <c r="AE127" s="180"/>
      <c r="AF127" s="180"/>
      <c r="AG127" s="180"/>
    </row>
    <row r="128" spans="24:33" s="205" customFormat="1" ht="15" customHeight="1" x14ac:dyDescent="0.2">
      <c r="X128" s="180"/>
      <c r="Y128" s="180"/>
      <c r="Z128" s="180"/>
      <c r="AA128" s="180"/>
      <c r="AB128" s="180"/>
      <c r="AC128" s="180"/>
      <c r="AD128" s="180"/>
      <c r="AE128" s="180"/>
      <c r="AF128" s="180"/>
      <c r="AG128" s="180"/>
    </row>
    <row r="129" spans="24:33" s="205" customFormat="1" ht="15" customHeight="1" x14ac:dyDescent="0.2">
      <c r="X129" s="180"/>
      <c r="Y129" s="180"/>
      <c r="Z129" s="180"/>
      <c r="AA129" s="180"/>
      <c r="AB129" s="180"/>
      <c r="AC129" s="180"/>
      <c r="AD129" s="180"/>
      <c r="AE129" s="180"/>
      <c r="AF129" s="180"/>
      <c r="AG129" s="180"/>
    </row>
    <row r="130" spans="24:33" s="205" customFormat="1" ht="15" customHeight="1" x14ac:dyDescent="0.2">
      <c r="X130" s="180"/>
      <c r="Y130" s="180"/>
      <c r="Z130" s="180"/>
      <c r="AA130" s="180"/>
      <c r="AB130" s="180"/>
      <c r="AC130" s="180"/>
      <c r="AD130" s="180"/>
      <c r="AE130" s="180"/>
      <c r="AF130" s="180"/>
      <c r="AG130" s="180"/>
    </row>
    <row r="131" spans="24:33" s="205" customFormat="1" ht="15" customHeight="1" x14ac:dyDescent="0.2">
      <c r="X131" s="180"/>
      <c r="Y131" s="180"/>
      <c r="Z131" s="180"/>
      <c r="AA131" s="180"/>
      <c r="AB131" s="180"/>
      <c r="AC131" s="180"/>
      <c r="AD131" s="180"/>
      <c r="AE131" s="180"/>
      <c r="AF131" s="180"/>
      <c r="AG131" s="180"/>
    </row>
    <row r="132" spans="24:33" s="205" customFormat="1" ht="15" customHeight="1" x14ac:dyDescent="0.2">
      <c r="X132" s="180"/>
      <c r="Y132" s="180"/>
      <c r="Z132" s="180"/>
      <c r="AA132" s="180"/>
      <c r="AB132" s="180"/>
      <c r="AC132" s="180"/>
      <c r="AD132" s="180"/>
      <c r="AE132" s="180"/>
      <c r="AF132" s="180"/>
      <c r="AG132" s="180"/>
    </row>
    <row r="133" spans="24:33" s="205" customFormat="1" ht="15" customHeight="1" x14ac:dyDescent="0.2">
      <c r="X133" s="180"/>
      <c r="Y133" s="180"/>
      <c r="Z133" s="180"/>
      <c r="AA133" s="180"/>
      <c r="AB133" s="180"/>
      <c r="AC133" s="180"/>
      <c r="AD133" s="180"/>
      <c r="AE133" s="180"/>
      <c r="AF133" s="180"/>
      <c r="AG133" s="180"/>
    </row>
    <row r="134" spans="24:33" s="205" customFormat="1" ht="15" customHeight="1" x14ac:dyDescent="0.2">
      <c r="X134" s="180"/>
      <c r="Y134" s="180"/>
      <c r="Z134" s="180"/>
      <c r="AA134" s="180"/>
      <c r="AB134" s="180"/>
      <c r="AC134" s="180"/>
      <c r="AD134" s="180"/>
      <c r="AE134" s="180"/>
      <c r="AF134" s="180"/>
      <c r="AG134" s="180"/>
    </row>
    <row r="135" spans="24:33" s="205" customFormat="1" ht="15" customHeight="1" x14ac:dyDescent="0.2">
      <c r="X135" s="180"/>
      <c r="Y135" s="180"/>
      <c r="Z135" s="180"/>
      <c r="AA135" s="180"/>
      <c r="AB135" s="180"/>
      <c r="AC135" s="180"/>
      <c r="AD135" s="180"/>
      <c r="AE135" s="180"/>
      <c r="AF135" s="180"/>
      <c r="AG135" s="180"/>
    </row>
    <row r="136" spans="24:33" s="205" customFormat="1" ht="15" customHeight="1" x14ac:dyDescent="0.2">
      <c r="X136" s="180"/>
      <c r="Y136" s="180"/>
      <c r="Z136" s="180"/>
      <c r="AA136" s="180"/>
      <c r="AB136" s="180"/>
      <c r="AC136" s="180"/>
      <c r="AD136" s="180"/>
      <c r="AE136" s="180"/>
      <c r="AF136" s="180"/>
      <c r="AG136" s="180"/>
    </row>
    <row r="137" spans="24:33" s="205" customFormat="1" ht="15" customHeight="1" x14ac:dyDescent="0.2">
      <c r="X137" s="180"/>
      <c r="Y137" s="180"/>
      <c r="Z137" s="180"/>
      <c r="AA137" s="180"/>
      <c r="AB137" s="180"/>
      <c r="AC137" s="180"/>
      <c r="AD137" s="180"/>
      <c r="AE137" s="180"/>
      <c r="AF137" s="180"/>
      <c r="AG137" s="180"/>
    </row>
    <row r="138" spans="24:33" s="205" customFormat="1" ht="15" customHeight="1" x14ac:dyDescent="0.2">
      <c r="X138" s="180"/>
      <c r="Y138" s="180"/>
      <c r="Z138" s="180"/>
      <c r="AA138" s="180"/>
      <c r="AB138" s="180"/>
      <c r="AC138" s="180"/>
      <c r="AD138" s="180"/>
      <c r="AE138" s="180"/>
      <c r="AF138" s="180"/>
      <c r="AG138" s="180"/>
    </row>
    <row r="139" spans="24:33" s="205" customFormat="1" ht="15" customHeight="1" x14ac:dyDescent="0.2">
      <c r="X139" s="180"/>
      <c r="Y139" s="180"/>
      <c r="Z139" s="180"/>
      <c r="AA139" s="180"/>
      <c r="AB139" s="180"/>
      <c r="AC139" s="180"/>
      <c r="AD139" s="180"/>
      <c r="AE139" s="180"/>
      <c r="AF139" s="180"/>
      <c r="AG139" s="180"/>
    </row>
    <row r="140" spans="24:33" s="205" customFormat="1" ht="15" customHeight="1" x14ac:dyDescent="0.2">
      <c r="X140" s="180"/>
      <c r="Y140" s="180"/>
      <c r="Z140" s="180"/>
      <c r="AA140" s="180"/>
      <c r="AB140" s="180"/>
      <c r="AC140" s="180"/>
      <c r="AD140" s="180"/>
      <c r="AE140" s="180"/>
      <c r="AF140" s="180"/>
      <c r="AG140" s="180"/>
    </row>
    <row r="141" spans="24:33" s="205" customFormat="1" ht="15" customHeight="1" x14ac:dyDescent="0.2">
      <c r="X141" s="180"/>
      <c r="Y141" s="180"/>
      <c r="Z141" s="180"/>
      <c r="AA141" s="180"/>
      <c r="AB141" s="180"/>
      <c r="AC141" s="180"/>
      <c r="AD141" s="180"/>
      <c r="AE141" s="180"/>
      <c r="AF141" s="180"/>
      <c r="AG141" s="180"/>
    </row>
    <row r="142" spans="24:33" s="205" customFormat="1" ht="15" customHeight="1" x14ac:dyDescent="0.2">
      <c r="X142" s="180"/>
      <c r="Y142" s="180"/>
      <c r="Z142" s="180"/>
      <c r="AA142" s="180"/>
      <c r="AB142" s="180"/>
      <c r="AC142" s="180"/>
      <c r="AD142" s="180"/>
      <c r="AE142" s="180"/>
      <c r="AF142" s="180"/>
      <c r="AG142" s="180"/>
    </row>
    <row r="143" spans="24:33" s="205" customFormat="1" ht="15" customHeight="1" x14ac:dyDescent="0.2">
      <c r="X143" s="180"/>
      <c r="Y143" s="180"/>
      <c r="Z143" s="180"/>
      <c r="AA143" s="180"/>
      <c r="AB143" s="180"/>
      <c r="AC143" s="180"/>
      <c r="AD143" s="180"/>
      <c r="AE143" s="180"/>
      <c r="AF143" s="180"/>
      <c r="AG143" s="180"/>
    </row>
    <row r="144" spans="24:33" s="205" customFormat="1" ht="15" customHeight="1" x14ac:dyDescent="0.2">
      <c r="X144" s="180"/>
      <c r="Y144" s="180"/>
      <c r="Z144" s="180"/>
      <c r="AA144" s="180"/>
      <c r="AB144" s="180"/>
      <c r="AC144" s="180"/>
      <c r="AD144" s="180"/>
      <c r="AE144" s="180"/>
      <c r="AF144" s="180"/>
      <c r="AG144" s="180"/>
    </row>
    <row r="145" spans="24:33" s="205" customFormat="1" ht="15" customHeight="1" x14ac:dyDescent="0.2">
      <c r="X145" s="180"/>
      <c r="Y145" s="180"/>
      <c r="Z145" s="180"/>
      <c r="AA145" s="180"/>
      <c r="AB145" s="180"/>
      <c r="AC145" s="180"/>
      <c r="AD145" s="180"/>
      <c r="AE145" s="180"/>
      <c r="AF145" s="180"/>
      <c r="AG145" s="180"/>
    </row>
    <row r="146" spans="24:33" s="205" customFormat="1" ht="15" customHeight="1" x14ac:dyDescent="0.2">
      <c r="X146" s="180"/>
      <c r="Y146" s="180"/>
      <c r="Z146" s="180"/>
      <c r="AA146" s="180"/>
      <c r="AB146" s="180"/>
      <c r="AC146" s="180"/>
      <c r="AD146" s="180"/>
      <c r="AE146" s="180"/>
      <c r="AF146" s="180"/>
      <c r="AG146" s="180"/>
    </row>
    <row r="147" spans="24:33" s="205" customFormat="1" ht="15" customHeight="1" x14ac:dyDescent="0.2">
      <c r="X147" s="180"/>
      <c r="Y147" s="180"/>
      <c r="Z147" s="180"/>
      <c r="AA147" s="180"/>
      <c r="AB147" s="180"/>
      <c r="AC147" s="180"/>
      <c r="AD147" s="180"/>
      <c r="AE147" s="180"/>
      <c r="AF147" s="180"/>
      <c r="AG147" s="180"/>
    </row>
    <row r="148" spans="24:33" s="205" customFormat="1" ht="15" customHeight="1" x14ac:dyDescent="0.2">
      <c r="X148" s="180"/>
      <c r="Y148" s="180"/>
      <c r="Z148" s="180"/>
      <c r="AA148" s="180"/>
      <c r="AB148" s="180"/>
      <c r="AC148" s="180"/>
      <c r="AD148" s="180"/>
      <c r="AE148" s="180"/>
      <c r="AF148" s="180"/>
      <c r="AG148" s="180"/>
    </row>
    <row r="149" spans="24:33" s="205" customFormat="1" ht="15" customHeight="1" x14ac:dyDescent="0.2">
      <c r="X149" s="180"/>
      <c r="Y149" s="180"/>
      <c r="Z149" s="180"/>
      <c r="AA149" s="180"/>
      <c r="AB149" s="180"/>
      <c r="AC149" s="180"/>
      <c r="AD149" s="180"/>
      <c r="AE149" s="180"/>
      <c r="AF149" s="180"/>
      <c r="AG149" s="180"/>
    </row>
    <row r="150" spans="24:33" s="205" customFormat="1" ht="15" customHeight="1" x14ac:dyDescent="0.2">
      <c r="X150" s="180"/>
      <c r="Y150" s="180"/>
      <c r="Z150" s="180"/>
      <c r="AA150" s="180"/>
      <c r="AB150" s="180"/>
      <c r="AC150" s="180"/>
      <c r="AD150" s="180"/>
      <c r="AE150" s="180"/>
      <c r="AF150" s="180"/>
      <c r="AG150" s="180"/>
    </row>
    <row r="151" spans="24:33" s="205" customFormat="1" ht="15" customHeight="1" x14ac:dyDescent="0.2">
      <c r="X151" s="180"/>
      <c r="Y151" s="180"/>
      <c r="Z151" s="180"/>
      <c r="AA151" s="180"/>
      <c r="AB151" s="180"/>
      <c r="AC151" s="180"/>
      <c r="AD151" s="180"/>
      <c r="AE151" s="180"/>
      <c r="AF151" s="180"/>
      <c r="AG151" s="180"/>
    </row>
    <row r="152" spans="24:33" s="205" customFormat="1" ht="15" customHeight="1" x14ac:dyDescent="0.2">
      <c r="X152" s="180"/>
      <c r="Y152" s="180"/>
      <c r="Z152" s="180"/>
      <c r="AA152" s="180"/>
      <c r="AB152" s="180"/>
      <c r="AC152" s="180"/>
      <c r="AD152" s="180"/>
      <c r="AE152" s="180"/>
      <c r="AF152" s="180"/>
      <c r="AG152" s="180"/>
    </row>
    <row r="153" spans="24:33" s="205" customFormat="1" ht="15" customHeight="1" x14ac:dyDescent="0.2">
      <c r="X153" s="180"/>
      <c r="Y153" s="180"/>
      <c r="Z153" s="180"/>
      <c r="AA153" s="180"/>
      <c r="AB153" s="180"/>
      <c r="AC153" s="180"/>
      <c r="AD153" s="180"/>
      <c r="AE153" s="180"/>
      <c r="AF153" s="180"/>
      <c r="AG153" s="180"/>
    </row>
    <row r="154" spans="24:33" s="205" customFormat="1" ht="15" customHeight="1" x14ac:dyDescent="0.2">
      <c r="X154" s="180"/>
      <c r="Y154" s="180"/>
      <c r="Z154" s="180"/>
      <c r="AA154" s="180"/>
      <c r="AB154" s="180"/>
      <c r="AC154" s="180"/>
      <c r="AD154" s="180"/>
      <c r="AE154" s="180"/>
      <c r="AF154" s="180"/>
      <c r="AG154" s="180"/>
    </row>
    <row r="155" spans="24:33" s="205" customFormat="1" ht="15" customHeight="1" x14ac:dyDescent="0.2">
      <c r="X155" s="180"/>
      <c r="Y155" s="180"/>
      <c r="Z155" s="180"/>
      <c r="AA155" s="180"/>
      <c r="AB155" s="180"/>
      <c r="AC155" s="180"/>
      <c r="AD155" s="180"/>
      <c r="AE155" s="180"/>
      <c r="AF155" s="180"/>
      <c r="AG155" s="180"/>
    </row>
    <row r="156" spans="24:33" s="205" customFormat="1" ht="15" customHeight="1" x14ac:dyDescent="0.2">
      <c r="X156" s="180"/>
      <c r="Y156" s="180"/>
      <c r="Z156" s="180"/>
      <c r="AA156" s="180"/>
      <c r="AB156" s="180"/>
      <c r="AC156" s="180"/>
      <c r="AD156" s="180"/>
      <c r="AE156" s="180"/>
      <c r="AF156" s="180"/>
      <c r="AG156" s="180"/>
    </row>
    <row r="157" spans="24:33" s="205" customFormat="1" ht="15" customHeight="1" x14ac:dyDescent="0.2">
      <c r="X157" s="180"/>
      <c r="Y157" s="180"/>
      <c r="Z157" s="180"/>
      <c r="AA157" s="180"/>
      <c r="AB157" s="180"/>
      <c r="AC157" s="180"/>
      <c r="AD157" s="180"/>
      <c r="AE157" s="180"/>
      <c r="AF157" s="180"/>
      <c r="AG157" s="180"/>
    </row>
    <row r="158" spans="24:33" s="205" customFormat="1" ht="15" customHeight="1" x14ac:dyDescent="0.2">
      <c r="X158" s="180"/>
      <c r="Y158" s="180"/>
      <c r="Z158" s="180"/>
      <c r="AA158" s="180"/>
      <c r="AB158" s="180"/>
      <c r="AC158" s="180"/>
      <c r="AD158" s="180"/>
      <c r="AE158" s="180"/>
      <c r="AF158" s="180"/>
      <c r="AG158" s="180"/>
    </row>
    <row r="159" spans="24:33" s="205" customFormat="1" ht="15" customHeight="1" x14ac:dyDescent="0.2">
      <c r="X159" s="180"/>
      <c r="Y159" s="180"/>
      <c r="Z159" s="180"/>
      <c r="AA159" s="180"/>
      <c r="AB159" s="180"/>
      <c r="AC159" s="180"/>
      <c r="AD159" s="180"/>
      <c r="AE159" s="180"/>
      <c r="AF159" s="180"/>
      <c r="AG159" s="180"/>
    </row>
    <row r="160" spans="24:33" s="205" customFormat="1" ht="15" customHeight="1" x14ac:dyDescent="0.2">
      <c r="X160" s="180"/>
      <c r="Y160" s="180"/>
      <c r="Z160" s="180"/>
      <c r="AA160" s="180"/>
      <c r="AB160" s="180"/>
      <c r="AC160" s="180"/>
      <c r="AD160" s="180"/>
      <c r="AE160" s="180"/>
      <c r="AF160" s="180"/>
      <c r="AG160" s="180"/>
    </row>
    <row r="161" spans="24:33" s="205" customFormat="1" ht="15" customHeight="1" x14ac:dyDescent="0.2">
      <c r="X161" s="180"/>
      <c r="Y161" s="180"/>
      <c r="Z161" s="180"/>
      <c r="AA161" s="180"/>
      <c r="AB161" s="180"/>
      <c r="AC161" s="180"/>
      <c r="AD161" s="180"/>
      <c r="AE161" s="180"/>
      <c r="AF161" s="180"/>
      <c r="AG161" s="180"/>
    </row>
    <row r="162" spans="24:33" s="205" customFormat="1" ht="15" customHeight="1" x14ac:dyDescent="0.2">
      <c r="X162" s="180"/>
      <c r="Y162" s="180"/>
      <c r="Z162" s="180"/>
      <c r="AA162" s="180"/>
      <c r="AB162" s="180"/>
      <c r="AC162" s="180"/>
      <c r="AD162" s="180"/>
      <c r="AE162" s="180"/>
      <c r="AF162" s="180"/>
      <c r="AG162" s="180"/>
    </row>
    <row r="163" spans="24:33" s="205" customFormat="1" ht="15" customHeight="1" x14ac:dyDescent="0.2">
      <c r="X163" s="180"/>
      <c r="Y163" s="180"/>
      <c r="Z163" s="180"/>
      <c r="AA163" s="180"/>
      <c r="AB163" s="180"/>
      <c r="AC163" s="180"/>
      <c r="AD163" s="180"/>
      <c r="AE163" s="180"/>
      <c r="AF163" s="180"/>
      <c r="AG163" s="180"/>
    </row>
    <row r="164" spans="24:33" s="205" customFormat="1" ht="15" customHeight="1" x14ac:dyDescent="0.2">
      <c r="X164" s="180"/>
      <c r="Y164" s="180"/>
      <c r="Z164" s="180"/>
      <c r="AA164" s="180"/>
      <c r="AB164" s="180"/>
      <c r="AC164" s="180"/>
      <c r="AD164" s="180"/>
      <c r="AE164" s="180"/>
      <c r="AF164" s="180"/>
      <c r="AG164" s="180"/>
    </row>
    <row r="165" spans="24:33" s="205" customFormat="1" ht="15" customHeight="1" x14ac:dyDescent="0.2">
      <c r="X165" s="180"/>
      <c r="Y165" s="180"/>
      <c r="Z165" s="180"/>
      <c r="AA165" s="180"/>
      <c r="AB165" s="180"/>
      <c r="AC165" s="180"/>
      <c r="AD165" s="180"/>
      <c r="AE165" s="180"/>
      <c r="AF165" s="180"/>
      <c r="AG165" s="180"/>
    </row>
    <row r="166" spans="24:33" s="205" customFormat="1" ht="15" customHeight="1" x14ac:dyDescent="0.2">
      <c r="X166" s="180"/>
      <c r="Y166" s="180"/>
      <c r="Z166" s="180"/>
      <c r="AA166" s="180"/>
      <c r="AB166" s="180"/>
      <c r="AC166" s="180"/>
      <c r="AD166" s="180"/>
      <c r="AE166" s="180"/>
      <c r="AF166" s="180"/>
      <c r="AG166" s="180"/>
    </row>
    <row r="167" spans="24:33" s="205" customFormat="1" ht="15" customHeight="1" x14ac:dyDescent="0.2">
      <c r="X167" s="180"/>
      <c r="Y167" s="180"/>
      <c r="Z167" s="180"/>
      <c r="AA167" s="180"/>
      <c r="AB167" s="180"/>
      <c r="AC167" s="180"/>
      <c r="AD167" s="180"/>
      <c r="AE167" s="180"/>
      <c r="AF167" s="180"/>
      <c r="AG167" s="180"/>
    </row>
    <row r="168" spans="24:33" s="205" customFormat="1" ht="15" customHeight="1" x14ac:dyDescent="0.2">
      <c r="X168" s="180"/>
      <c r="Y168" s="180"/>
      <c r="Z168" s="180"/>
      <c r="AA168" s="180"/>
      <c r="AB168" s="180"/>
      <c r="AC168" s="180"/>
      <c r="AD168" s="180"/>
      <c r="AE168" s="180"/>
      <c r="AF168" s="180"/>
      <c r="AG168" s="180"/>
    </row>
    <row r="169" spans="24:33" s="205" customFormat="1" ht="15" customHeight="1" x14ac:dyDescent="0.2">
      <c r="X169" s="180"/>
      <c r="Y169" s="180"/>
      <c r="Z169" s="180"/>
      <c r="AA169" s="180"/>
      <c r="AB169" s="180"/>
      <c r="AC169" s="180"/>
      <c r="AD169" s="180"/>
      <c r="AE169" s="180"/>
      <c r="AF169" s="180"/>
      <c r="AG169" s="180"/>
    </row>
    <row r="170" spans="24:33" s="205" customFormat="1" ht="15" customHeight="1" x14ac:dyDescent="0.2">
      <c r="X170" s="180"/>
      <c r="Y170" s="180"/>
      <c r="Z170" s="180"/>
      <c r="AA170" s="180"/>
      <c r="AB170" s="180"/>
      <c r="AC170" s="180"/>
      <c r="AD170" s="180"/>
      <c r="AE170" s="180"/>
      <c r="AF170" s="180"/>
      <c r="AG170" s="180"/>
    </row>
    <row r="171" spans="24:33" s="205" customFormat="1" ht="15" customHeight="1" x14ac:dyDescent="0.2">
      <c r="X171" s="180"/>
      <c r="Y171" s="180"/>
      <c r="Z171" s="180"/>
      <c r="AA171" s="180"/>
      <c r="AB171" s="180"/>
      <c r="AC171" s="180"/>
      <c r="AD171" s="180"/>
      <c r="AE171" s="180"/>
      <c r="AF171" s="180"/>
      <c r="AG171" s="180"/>
    </row>
    <row r="172" spans="24:33" s="205" customFormat="1" ht="15" customHeight="1" x14ac:dyDescent="0.2">
      <c r="X172" s="180"/>
      <c r="Y172" s="180"/>
      <c r="Z172" s="180"/>
      <c r="AA172" s="180"/>
      <c r="AB172" s="180"/>
      <c r="AC172" s="180"/>
      <c r="AD172" s="180"/>
      <c r="AE172" s="180"/>
      <c r="AF172" s="180"/>
      <c r="AG172" s="180"/>
    </row>
    <row r="173" spans="24:33" s="205" customFormat="1" ht="15" customHeight="1" x14ac:dyDescent="0.2">
      <c r="X173" s="180"/>
      <c r="Y173" s="180"/>
      <c r="Z173" s="180"/>
      <c r="AA173" s="180"/>
      <c r="AB173" s="180"/>
      <c r="AC173" s="180"/>
      <c r="AD173" s="180"/>
      <c r="AE173" s="180"/>
      <c r="AF173" s="180"/>
      <c r="AG173" s="180"/>
    </row>
    <row r="174" spans="24:33" s="205" customFormat="1" ht="15" customHeight="1" x14ac:dyDescent="0.2">
      <c r="X174" s="180"/>
      <c r="Y174" s="180"/>
      <c r="Z174" s="180"/>
      <c r="AA174" s="180"/>
      <c r="AB174" s="180"/>
      <c r="AC174" s="180"/>
      <c r="AD174" s="180"/>
      <c r="AE174" s="180"/>
      <c r="AF174" s="180"/>
      <c r="AG174" s="180"/>
    </row>
    <row r="175" spans="24:33" s="205" customFormat="1" ht="15" customHeight="1" x14ac:dyDescent="0.2">
      <c r="X175" s="180"/>
      <c r="Y175" s="180"/>
      <c r="Z175" s="180"/>
      <c r="AA175" s="180"/>
      <c r="AB175" s="180"/>
      <c r="AC175" s="180"/>
      <c r="AD175" s="180"/>
      <c r="AE175" s="180"/>
      <c r="AF175" s="180"/>
      <c r="AG175" s="180"/>
    </row>
    <row r="176" spans="24:33" s="205" customFormat="1" ht="15" customHeight="1" x14ac:dyDescent="0.2">
      <c r="X176" s="180"/>
      <c r="Y176" s="180"/>
      <c r="Z176" s="180"/>
      <c r="AA176" s="180"/>
      <c r="AB176" s="180"/>
      <c r="AC176" s="180"/>
      <c r="AD176" s="180"/>
      <c r="AE176" s="180"/>
      <c r="AF176" s="180"/>
      <c r="AG176" s="180"/>
    </row>
    <row r="177" spans="24:33" s="205" customFormat="1" ht="15" customHeight="1" x14ac:dyDescent="0.2">
      <c r="X177" s="180"/>
      <c r="Y177" s="180"/>
      <c r="Z177" s="180"/>
      <c r="AA177" s="180"/>
      <c r="AB177" s="180"/>
      <c r="AC177" s="180"/>
      <c r="AD177" s="180"/>
      <c r="AE177" s="180"/>
      <c r="AF177" s="180"/>
      <c r="AG177" s="180"/>
    </row>
    <row r="178" spans="24:33" s="205" customFormat="1" ht="15" customHeight="1" x14ac:dyDescent="0.2"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</row>
    <row r="179" spans="24:33" s="205" customFormat="1" ht="15" customHeight="1" x14ac:dyDescent="0.2">
      <c r="X179" s="180"/>
      <c r="Y179" s="180"/>
      <c r="Z179" s="180"/>
      <c r="AA179" s="180"/>
      <c r="AB179" s="180"/>
      <c r="AC179" s="180"/>
      <c r="AD179" s="180"/>
      <c r="AE179" s="180"/>
      <c r="AF179" s="180"/>
      <c r="AG179" s="180"/>
    </row>
    <row r="180" spans="24:33" s="205" customFormat="1" ht="15" customHeight="1" x14ac:dyDescent="0.2">
      <c r="X180" s="180"/>
      <c r="Y180" s="180"/>
      <c r="Z180" s="180"/>
      <c r="AA180" s="180"/>
      <c r="AB180" s="180"/>
      <c r="AC180" s="180"/>
      <c r="AD180" s="180"/>
      <c r="AE180" s="180"/>
      <c r="AF180" s="180"/>
      <c r="AG180" s="180"/>
    </row>
    <row r="181" spans="24:33" s="205" customFormat="1" ht="15" customHeight="1" x14ac:dyDescent="0.2">
      <c r="X181" s="180"/>
      <c r="Y181" s="180"/>
      <c r="Z181" s="180"/>
      <c r="AA181" s="180"/>
      <c r="AB181" s="180"/>
      <c r="AC181" s="180"/>
      <c r="AD181" s="180"/>
      <c r="AE181" s="180"/>
      <c r="AF181" s="180"/>
      <c r="AG181" s="180"/>
    </row>
    <row r="182" spans="24:33" s="205" customFormat="1" ht="15" customHeight="1" x14ac:dyDescent="0.2">
      <c r="X182" s="180"/>
      <c r="Y182" s="180"/>
      <c r="Z182" s="180"/>
      <c r="AA182" s="180"/>
      <c r="AB182" s="180"/>
      <c r="AC182" s="180"/>
      <c r="AD182" s="180"/>
      <c r="AE182" s="180"/>
      <c r="AF182" s="180"/>
      <c r="AG182" s="180"/>
    </row>
    <row r="183" spans="24:33" s="205" customFormat="1" ht="15" customHeight="1" x14ac:dyDescent="0.2">
      <c r="X183" s="180"/>
      <c r="Y183" s="180"/>
      <c r="Z183" s="180"/>
      <c r="AA183" s="180"/>
      <c r="AB183" s="180"/>
      <c r="AC183" s="180"/>
      <c r="AD183" s="180"/>
      <c r="AE183" s="180"/>
      <c r="AF183" s="180"/>
      <c r="AG183" s="180"/>
    </row>
    <row r="184" spans="24:33" s="205" customFormat="1" ht="15" customHeight="1" x14ac:dyDescent="0.2">
      <c r="X184" s="180"/>
      <c r="Y184" s="180"/>
      <c r="Z184" s="180"/>
      <c r="AA184" s="180"/>
      <c r="AB184" s="180"/>
      <c r="AC184" s="180"/>
      <c r="AD184" s="180"/>
      <c r="AE184" s="180"/>
      <c r="AF184" s="180"/>
      <c r="AG184" s="180"/>
    </row>
    <row r="185" spans="24:33" s="205" customFormat="1" ht="15" customHeight="1" x14ac:dyDescent="0.2">
      <c r="X185" s="180"/>
      <c r="Y185" s="180"/>
      <c r="Z185" s="180"/>
      <c r="AA185" s="180"/>
      <c r="AB185" s="180"/>
      <c r="AC185" s="180"/>
      <c r="AD185" s="180"/>
      <c r="AE185" s="180"/>
      <c r="AF185" s="180"/>
      <c r="AG185" s="180"/>
    </row>
    <row r="186" spans="24:33" s="205" customFormat="1" ht="15" customHeight="1" x14ac:dyDescent="0.2">
      <c r="X186" s="180"/>
      <c r="Y186" s="180"/>
      <c r="Z186" s="180"/>
      <c r="AA186" s="180"/>
      <c r="AB186" s="180"/>
      <c r="AC186" s="180"/>
      <c r="AD186" s="180"/>
      <c r="AE186" s="180"/>
      <c r="AF186" s="180"/>
      <c r="AG186" s="180"/>
    </row>
    <row r="187" spans="24:33" s="205" customFormat="1" ht="15" customHeight="1" x14ac:dyDescent="0.2">
      <c r="X187" s="180"/>
      <c r="Y187" s="180"/>
      <c r="Z187" s="180"/>
      <c r="AA187" s="204"/>
      <c r="AB187" s="204"/>
      <c r="AC187" s="204"/>
      <c r="AD187" s="204"/>
      <c r="AE187" s="204"/>
      <c r="AF187" s="204"/>
      <c r="AG187" s="2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2020-09-11T20:26:38Z</dcterms:modified>
</cp:coreProperties>
</file>