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3" i="2" l="1"/>
  <c r="AS13" i="2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V13" i="2" s="1"/>
  <c r="U13" i="2"/>
  <c r="T13" i="2"/>
  <c r="S13" i="2"/>
  <c r="R13" i="2"/>
  <c r="Q13" i="2"/>
  <c r="K13" i="2"/>
  <c r="I13" i="2"/>
  <c r="I17" i="2" s="1"/>
  <c r="I19" i="2" s="1"/>
  <c r="H13" i="2"/>
  <c r="H17" i="2" s="1"/>
  <c r="G13" i="2"/>
  <c r="G17" i="2" s="1"/>
  <c r="G19" i="2" s="1"/>
  <c r="F13" i="2"/>
  <c r="F17" i="2" s="1"/>
  <c r="N17" i="2" s="1"/>
  <c r="E13" i="2"/>
  <c r="E17" i="2" s="1"/>
  <c r="E19" i="2" s="1"/>
  <c r="K17" i="2" l="1"/>
  <c r="M17" i="2"/>
  <c r="O17" i="2"/>
  <c r="L17" i="2"/>
  <c r="K18" i="2"/>
  <c r="K19" i="2" s="1"/>
  <c r="J19" i="2" s="1"/>
  <c r="F18" i="2"/>
  <c r="L18" i="2" s="1"/>
  <c r="H18" i="2"/>
  <c r="O19" i="2"/>
  <c r="O18" i="2"/>
  <c r="J18" i="2"/>
  <c r="N18" i="2"/>
  <c r="M18" i="2"/>
  <c r="H19" i="2"/>
  <c r="M19" i="2" s="1"/>
  <c r="AF13" i="2"/>
  <c r="F19" i="2" l="1"/>
  <c r="L19" i="2" l="1"/>
  <c r="N19" i="2"/>
</calcChain>
</file>

<file path=xl/sharedStrings.xml><?xml version="1.0" encoding="utf-8"?>
<sst xmlns="http://schemas.openxmlformats.org/spreadsheetml/2006/main" count="91" uniqueCount="41">
  <si>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</si>
  <si>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</si>
  <si>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</si>
  <si>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</si>
  <si>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</si>
  <si>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</si>
  <si>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</si>
  <si>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</si>
  <si>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</si>
  <si>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</si>
  <si>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</si>
  <si>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</si>
  <si>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</si>
  <si>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HP = Haminan Palloilijat  (1928)</t>
  </si>
  <si>
    <t>ViPa = Vihdin Pallo  (1967)</t>
  </si>
  <si>
    <t>YKKÖSPESIS</t>
  </si>
  <si>
    <t>SuPo = Summan Ponnistus  (1906)</t>
  </si>
  <si>
    <t>HaPe = Hamina Pesis  (2003)</t>
  </si>
  <si>
    <t>13.</t>
  </si>
  <si>
    <t>SuPo</t>
  </si>
  <si>
    <t>Mikko Valkki</t>
  </si>
  <si>
    <t>2.3.1977</t>
  </si>
  <si>
    <t>HaPe</t>
  </si>
  <si>
    <t>ViPa</t>
  </si>
  <si>
    <t>2.</t>
  </si>
  <si>
    <t>1.</t>
  </si>
  <si>
    <t>8.</t>
  </si>
  <si>
    <t>5.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</si>
  <si>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</si>
  <si>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</si>
  <si>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</si>
  <si>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</si>
  <si>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</si>
  <si>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</si>
  <si>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</si>
  <si>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</si>
  <si>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</si>
  <si>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</si>
  <si>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</si>
  <si>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</si>
  <si>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 xml:space="preserve">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</si>
</sst>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20</v>
      </c>
      <c r="C1" s="2"/>
      <c r="D1" s="3"/>
      <c r="E1" s="4" t="s">
        <v>21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15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8" t="s">
        <v>31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2"/>
      <c r="C4" s="34"/>
      <c r="D4" s="42"/>
      <c r="E4" s="22"/>
      <c r="F4" s="22"/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>
        <v>1997</v>
      </c>
      <c r="Y4" s="34" t="s">
        <v>28</v>
      </c>
      <c r="Z4" s="42" t="s">
        <v>19</v>
      </c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2"/>
      <c r="C5" s="34"/>
      <c r="D5" s="42"/>
      <c r="E5" s="22"/>
      <c r="F5" s="22"/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>
        <v>1998</v>
      </c>
      <c r="Y5" s="34" t="s">
        <v>26</v>
      </c>
      <c r="Z5" s="42" t="s">
        <v>19</v>
      </c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2"/>
      <c r="C6" s="34"/>
      <c r="D6" s="42"/>
      <c r="E6" s="22"/>
      <c r="F6" s="22"/>
      <c r="G6" s="22"/>
      <c r="H6" s="33"/>
      <c r="I6" s="22"/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>
        <v>1999</v>
      </c>
      <c r="Y6" s="34" t="s">
        <v>27</v>
      </c>
      <c r="Z6" s="42" t="s">
        <v>19</v>
      </c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2"/>
      <c r="C7" s="34"/>
      <c r="D7" s="42"/>
      <c r="E7" s="22"/>
      <c r="F7" s="22"/>
      <c r="G7" s="22"/>
      <c r="H7" s="33"/>
      <c r="I7" s="22"/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>
        <v>2000</v>
      </c>
      <c r="Y7" s="34" t="s">
        <v>24</v>
      </c>
      <c r="Z7" s="42" t="s">
        <v>19</v>
      </c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2"/>
      <c r="C8" s="34"/>
      <c r="D8" s="42"/>
      <c r="E8" s="22"/>
      <c r="F8" s="22"/>
      <c r="G8" s="22"/>
      <c r="H8" s="33"/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>
        <v>2001</v>
      </c>
      <c r="Y8" s="22" t="s">
        <v>25</v>
      </c>
      <c r="Z8" s="42" t="s">
        <v>19</v>
      </c>
      <c r="AA8" s="22">
        <v>18</v>
      </c>
      <c r="AB8" s="22">
        <v>1</v>
      </c>
      <c r="AC8" s="22">
        <v>15</v>
      </c>
      <c r="AD8" s="22">
        <v>25</v>
      </c>
      <c r="AE8" s="22">
        <v>106</v>
      </c>
      <c r="AF8" s="27">
        <v>0.73099999999999998</v>
      </c>
      <c r="AG8" s="68">
        <v>145</v>
      </c>
      <c r="AH8" s="13"/>
      <c r="AI8" s="13"/>
      <c r="AJ8" s="13"/>
      <c r="AK8" s="13" t="s">
        <v>39</v>
      </c>
      <c r="AL8" s="18"/>
      <c r="AM8" s="22">
        <v>7</v>
      </c>
      <c r="AN8" s="22">
        <v>2</v>
      </c>
      <c r="AO8" s="22">
        <v>7</v>
      </c>
      <c r="AP8" s="22">
        <v>8</v>
      </c>
      <c r="AQ8" s="22">
        <v>37</v>
      </c>
      <c r="AR8" s="46">
        <v>0.62709999999999999</v>
      </c>
      <c r="AS8" s="69">
        <v>59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2">
        <v>2002</v>
      </c>
      <c r="C9" s="34" t="s">
        <v>18</v>
      </c>
      <c r="D9" s="42" t="s">
        <v>19</v>
      </c>
      <c r="E9" s="22">
        <v>22</v>
      </c>
      <c r="F9" s="22">
        <v>1</v>
      </c>
      <c r="G9" s="22">
        <v>14</v>
      </c>
      <c r="H9" s="33">
        <v>17</v>
      </c>
      <c r="I9" s="22">
        <v>76</v>
      </c>
      <c r="J9" s="43">
        <v>0.5467625899280576</v>
      </c>
      <c r="K9" s="21">
        <v>139</v>
      </c>
      <c r="L9" s="44"/>
      <c r="M9" s="13"/>
      <c r="N9" s="13"/>
      <c r="O9" s="13"/>
      <c r="P9" s="18"/>
      <c r="Q9" s="22">
        <v>3</v>
      </c>
      <c r="R9" s="22">
        <v>0</v>
      </c>
      <c r="S9" s="33">
        <v>3</v>
      </c>
      <c r="T9" s="22">
        <v>0</v>
      </c>
      <c r="U9" s="22">
        <v>10</v>
      </c>
      <c r="V9" s="45">
        <v>0.52600000000000002</v>
      </c>
      <c r="W9" s="21">
        <v>19</v>
      </c>
      <c r="X9" s="22"/>
      <c r="Y9" s="22"/>
      <c r="Z9" s="42"/>
      <c r="AA9" s="22"/>
      <c r="AB9" s="22"/>
      <c r="AC9" s="22"/>
      <c r="AD9" s="22"/>
      <c r="AE9" s="22"/>
      <c r="AF9" s="27"/>
      <c r="AG9" s="6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69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2">
        <v>2003</v>
      </c>
      <c r="C10" s="34" t="s">
        <v>18</v>
      </c>
      <c r="D10" s="42" t="s">
        <v>19</v>
      </c>
      <c r="E10" s="22">
        <v>18</v>
      </c>
      <c r="F10" s="22">
        <v>1</v>
      </c>
      <c r="G10" s="22">
        <v>12</v>
      </c>
      <c r="H10" s="33">
        <v>6</v>
      </c>
      <c r="I10" s="22">
        <v>34</v>
      </c>
      <c r="J10" s="43">
        <v>0.36956521739130432</v>
      </c>
      <c r="K10" s="21">
        <v>92</v>
      </c>
      <c r="L10" s="44"/>
      <c r="M10" s="13"/>
      <c r="N10" s="13"/>
      <c r="O10" s="13"/>
      <c r="P10" s="18"/>
      <c r="Q10" s="22">
        <v>2</v>
      </c>
      <c r="R10" s="22">
        <v>0</v>
      </c>
      <c r="S10" s="33">
        <v>0</v>
      </c>
      <c r="T10" s="22">
        <v>0</v>
      </c>
      <c r="U10" s="22">
        <v>4</v>
      </c>
      <c r="V10" s="45">
        <v>0.44400000000000001</v>
      </c>
      <c r="W10" s="21">
        <v>9</v>
      </c>
      <c r="X10" s="22">
        <v>2003</v>
      </c>
      <c r="Y10" s="22" t="s">
        <v>26</v>
      </c>
      <c r="Z10" s="42" t="s">
        <v>40</v>
      </c>
      <c r="AA10" s="22">
        <v>3</v>
      </c>
      <c r="AB10" s="22">
        <v>1</v>
      </c>
      <c r="AC10" s="22">
        <v>4</v>
      </c>
      <c r="AD10" s="22">
        <v>2</v>
      </c>
      <c r="AE10" s="22">
        <v>15</v>
      </c>
      <c r="AF10" s="27">
        <v>0.6</v>
      </c>
      <c r="AG10" s="68">
        <v>25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6"/>
      <c r="AS10" s="69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2"/>
      <c r="C11" s="34"/>
      <c r="D11" s="42"/>
      <c r="E11" s="22"/>
      <c r="F11" s="22"/>
      <c r="G11" s="22"/>
      <c r="H11" s="33"/>
      <c r="I11" s="22"/>
      <c r="J11" s="43"/>
      <c r="K11" s="21"/>
      <c r="L11" s="44"/>
      <c r="M11" s="13"/>
      <c r="N11" s="13"/>
      <c r="O11" s="13"/>
      <c r="P11" s="18"/>
      <c r="Q11" s="22"/>
      <c r="R11" s="22"/>
      <c r="S11" s="33"/>
      <c r="T11" s="22"/>
      <c r="U11" s="22"/>
      <c r="V11" s="45"/>
      <c r="W11" s="21"/>
      <c r="X11" s="22">
        <v>2004</v>
      </c>
      <c r="Y11" s="22" t="s">
        <v>25</v>
      </c>
      <c r="Z11" s="42" t="s">
        <v>22</v>
      </c>
      <c r="AA11" s="22">
        <v>16</v>
      </c>
      <c r="AB11" s="22">
        <v>0</v>
      </c>
      <c r="AC11" s="22">
        <v>13</v>
      </c>
      <c r="AD11" s="22">
        <v>12</v>
      </c>
      <c r="AE11" s="22">
        <v>68</v>
      </c>
      <c r="AF11" s="27">
        <v>0.69379999999999997</v>
      </c>
      <c r="AG11" s="68">
        <v>98</v>
      </c>
      <c r="AH11" s="13"/>
      <c r="AI11" s="13"/>
      <c r="AJ11" s="13"/>
      <c r="AK11" s="13"/>
      <c r="AL11" s="18"/>
      <c r="AM11" s="22">
        <v>4</v>
      </c>
      <c r="AN11" s="22">
        <v>1</v>
      </c>
      <c r="AO11" s="22">
        <v>2</v>
      </c>
      <c r="AP11" s="22">
        <v>3</v>
      </c>
      <c r="AQ11" s="22">
        <v>18</v>
      </c>
      <c r="AR11" s="46">
        <v>0.64280000000000004</v>
      </c>
      <c r="AS11" s="69">
        <v>28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2"/>
      <c r="C12" s="34"/>
      <c r="D12" s="42"/>
      <c r="E12" s="22"/>
      <c r="F12" s="22"/>
      <c r="G12" s="22"/>
      <c r="H12" s="33"/>
      <c r="I12" s="22"/>
      <c r="J12" s="43"/>
      <c r="K12" s="21"/>
      <c r="L12" s="44"/>
      <c r="M12" s="13"/>
      <c r="N12" s="13"/>
      <c r="O12" s="13"/>
      <c r="P12" s="18"/>
      <c r="Q12" s="22"/>
      <c r="R12" s="22"/>
      <c r="S12" s="33"/>
      <c r="T12" s="22"/>
      <c r="U12" s="22"/>
      <c r="V12" s="45"/>
      <c r="W12" s="21"/>
      <c r="X12" s="22">
        <v>2005</v>
      </c>
      <c r="Y12" s="22" t="s">
        <v>24</v>
      </c>
      <c r="Z12" s="42" t="s">
        <v>23</v>
      </c>
      <c r="AA12" s="22">
        <v>10</v>
      </c>
      <c r="AB12" s="22">
        <v>0</v>
      </c>
      <c r="AC12" s="22">
        <v>10</v>
      </c>
      <c r="AD12" s="22">
        <v>6</v>
      </c>
      <c r="AE12" s="22">
        <v>31</v>
      </c>
      <c r="AF12" s="27">
        <v>0.51659999999999995</v>
      </c>
      <c r="AG12" s="68">
        <v>60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6"/>
      <c r="AS12" s="69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47" t="s">
        <v>34</v>
      </c>
      <c r="C13" s="48"/>
      <c r="D13" s="49"/>
      <c r="E13" s="50">
        <f>SUM(E4:E12)</f>
        <v>40</v>
      </c>
      <c r="F13" s="50">
        <f>SUM(F4:F12)</f>
        <v>2</v>
      </c>
      <c r="G13" s="50">
        <f>SUM(G4:G12)</f>
        <v>26</v>
      </c>
      <c r="H13" s="50">
        <f>SUM(H4:H12)</f>
        <v>23</v>
      </c>
      <c r="I13" s="50">
        <f>SUM(I4:I12)</f>
        <v>110</v>
      </c>
      <c r="J13" s="51">
        <f>PRODUCT(I13/K13)</f>
        <v>0.47619047619047616</v>
      </c>
      <c r="K13" s="37">
        <f>SUM(K4:K12)</f>
        <v>231</v>
      </c>
      <c r="L13" s="17"/>
      <c r="M13" s="15"/>
      <c r="N13" s="52"/>
      <c r="O13" s="53"/>
      <c r="P13" s="18"/>
      <c r="Q13" s="50">
        <f>SUM(Q4:Q12)</f>
        <v>5</v>
      </c>
      <c r="R13" s="50">
        <f>SUM(R4:R12)</f>
        <v>0</v>
      </c>
      <c r="S13" s="50">
        <f>SUM(S4:S12)</f>
        <v>3</v>
      </c>
      <c r="T13" s="50">
        <f>SUM(T4:T12)</f>
        <v>0</v>
      </c>
      <c r="U13" s="50">
        <f>SUM(U4:U12)</f>
        <v>14</v>
      </c>
      <c r="V13" s="51">
        <f>PRODUCT(U13/W13)</f>
        <v>0.5</v>
      </c>
      <c r="W13" s="37">
        <f>SUM(W4:W12)</f>
        <v>28</v>
      </c>
      <c r="X13" s="11" t="s">
        <v>34</v>
      </c>
      <c r="Y13" s="12"/>
      <c r="Z13" s="10"/>
      <c r="AA13" s="50">
        <f>SUM(AA4:AA12)</f>
        <v>47</v>
      </c>
      <c r="AB13" s="50">
        <f>SUM(AB4:AB12)</f>
        <v>2</v>
      </c>
      <c r="AC13" s="50">
        <f>SUM(AC4:AC12)</f>
        <v>42</v>
      </c>
      <c r="AD13" s="50">
        <f>SUM(AD4:AD12)</f>
        <v>45</v>
      </c>
      <c r="AE13" s="50">
        <f>SUM(AE4:AE12)</f>
        <v>220</v>
      </c>
      <c r="AF13" s="51">
        <f>PRODUCT(AE13/AG13)</f>
        <v>0.67073170731707321</v>
      </c>
      <c r="AG13" s="37">
        <f>SUM(AG4:AG12)</f>
        <v>328</v>
      </c>
      <c r="AH13" s="17"/>
      <c r="AI13" s="15"/>
      <c r="AJ13" s="52"/>
      <c r="AK13" s="53"/>
      <c r="AL13" s="18"/>
      <c r="AM13" s="50">
        <f>SUM(AM4:AM12)</f>
        <v>11</v>
      </c>
      <c r="AN13" s="50">
        <f>SUM(AN4:AN12)</f>
        <v>3</v>
      </c>
      <c r="AO13" s="50">
        <f>SUM(AO4:AO12)</f>
        <v>9</v>
      </c>
      <c r="AP13" s="50">
        <f>SUM(AP4:AP12)</f>
        <v>11</v>
      </c>
      <c r="AQ13" s="50">
        <f>SUM(AQ4:AQ12)</f>
        <v>55</v>
      </c>
      <c r="AR13" s="51">
        <f>PRODUCT(AQ13/AS13)</f>
        <v>0.63218390804597702</v>
      </c>
      <c r="AS13" s="41">
        <f>SUM(AS4:AS12)</f>
        <v>87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54"/>
      <c r="K14" s="21"/>
      <c r="L14" s="18"/>
      <c r="M14" s="18"/>
      <c r="N14" s="18"/>
      <c r="O14" s="18"/>
      <c r="P14" s="23"/>
      <c r="Q14" s="23"/>
      <c r="R14" s="24"/>
      <c r="S14" s="23"/>
      <c r="T14" s="23"/>
      <c r="U14" s="18"/>
      <c r="V14" s="18"/>
      <c r="W14" s="21"/>
      <c r="X14" s="23"/>
      <c r="Y14" s="23"/>
      <c r="Z14" s="23"/>
      <c r="AA14" s="23"/>
      <c r="AB14" s="23"/>
      <c r="AC14" s="23"/>
      <c r="AD14" s="23"/>
      <c r="AE14" s="23"/>
      <c r="AF14" s="54"/>
      <c r="AG14" s="21"/>
      <c r="AH14" s="18"/>
      <c r="AI14" s="18"/>
      <c r="AJ14" s="18"/>
      <c r="AK14" s="18"/>
      <c r="AL14" s="23"/>
      <c r="AM14" s="23"/>
      <c r="AN14" s="24"/>
      <c r="AO14" s="23"/>
      <c r="AP14" s="23"/>
      <c r="AQ14" s="18"/>
      <c r="AR14" s="18"/>
      <c r="AS14" s="2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55" t="s">
        <v>35</v>
      </c>
      <c r="C15" s="56"/>
      <c r="D15" s="57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36</v>
      </c>
      <c r="O15" s="13" t="s">
        <v>37</v>
      </c>
      <c r="Q15" s="24"/>
      <c r="R15" s="24" t="s">
        <v>12</v>
      </c>
      <c r="S15" s="24"/>
      <c r="T15" s="23" t="s">
        <v>16</v>
      </c>
      <c r="U15" s="18"/>
      <c r="V15" s="21"/>
      <c r="W15" s="21"/>
      <c r="X15" s="58"/>
      <c r="Y15" s="58"/>
      <c r="Z15" s="58"/>
      <c r="AA15" s="58"/>
      <c r="AB15" s="58"/>
      <c r="AC15" s="24"/>
      <c r="AD15" s="24"/>
      <c r="AE15" s="24"/>
      <c r="AF15" s="23"/>
      <c r="AG15" s="23"/>
      <c r="AH15" s="23"/>
      <c r="AI15" s="23"/>
      <c r="AJ15" s="23"/>
      <c r="AK15" s="23"/>
      <c r="AM15" s="21"/>
      <c r="AN15" s="58"/>
      <c r="AO15" s="58"/>
      <c r="AP15" s="58"/>
      <c r="AQ15" s="58"/>
      <c r="AR15" s="58"/>
      <c r="AS15" s="58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5" t="s">
        <v>38</v>
      </c>
      <c r="C16" s="7"/>
      <c r="D16" s="26"/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60">
        <v>0</v>
      </c>
      <c r="K16" s="23">
        <v>0</v>
      </c>
      <c r="L16" s="61">
        <v>0</v>
      </c>
      <c r="M16" s="61">
        <v>0</v>
      </c>
      <c r="N16" s="61">
        <v>0</v>
      </c>
      <c r="O16" s="61">
        <v>0</v>
      </c>
      <c r="Q16" s="24"/>
      <c r="R16" s="24"/>
      <c r="S16" s="24"/>
      <c r="T16" s="23" t="s">
        <v>13</v>
      </c>
      <c r="U16" s="23"/>
      <c r="V16" s="23"/>
      <c r="W16" s="23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3"/>
      <c r="AL16" s="23"/>
      <c r="AM16" s="23"/>
      <c r="AN16" s="24"/>
      <c r="AO16" s="24"/>
      <c r="AP16" s="24"/>
      <c r="AQ16" s="24"/>
      <c r="AR16" s="24"/>
      <c r="AS16" s="24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2" t="s">
        <v>15</v>
      </c>
      <c r="C17" s="63"/>
      <c r="D17" s="64"/>
      <c r="E17" s="59">
        <f>PRODUCT(E13+Q13)</f>
        <v>45</v>
      </c>
      <c r="F17" s="59">
        <f>PRODUCT(F13+R13)</f>
        <v>2</v>
      </c>
      <c r="G17" s="59">
        <f>PRODUCT(G13+S13)</f>
        <v>29</v>
      </c>
      <c r="H17" s="59">
        <f>PRODUCT(H13+T13)</f>
        <v>23</v>
      </c>
      <c r="I17" s="59">
        <f>PRODUCT(I13+U13)</f>
        <v>124</v>
      </c>
      <c r="J17" s="60">
        <v>0</v>
      </c>
      <c r="K17" s="23">
        <f>PRODUCT(K13+W13)</f>
        <v>259</v>
      </c>
      <c r="L17" s="61">
        <f>PRODUCT((F17+G17)/E17)</f>
        <v>0.68888888888888888</v>
      </c>
      <c r="M17" s="61">
        <f>PRODUCT(H17/E17)</f>
        <v>0.51111111111111107</v>
      </c>
      <c r="N17" s="61">
        <f>PRODUCT((F17+G17+H17)/E17)</f>
        <v>1.2</v>
      </c>
      <c r="O17" s="61">
        <f>PRODUCT(I17/E17)</f>
        <v>2.7555555555555555</v>
      </c>
      <c r="Q17" s="24"/>
      <c r="R17" s="24"/>
      <c r="S17" s="24"/>
      <c r="T17" s="23" t="s">
        <v>17</v>
      </c>
      <c r="U17" s="23"/>
      <c r="V17" s="23"/>
      <c r="W17" s="23"/>
      <c r="X17" s="23"/>
      <c r="Y17" s="23"/>
      <c r="Z17" s="23"/>
      <c r="AA17" s="23"/>
      <c r="AB17" s="23"/>
      <c r="AC17" s="24"/>
      <c r="AD17" s="24"/>
      <c r="AE17" s="24"/>
      <c r="AF17" s="24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0" t="s">
        <v>31</v>
      </c>
      <c r="C18" s="19"/>
      <c r="D18" s="28"/>
      <c r="E18" s="59">
        <f>PRODUCT(AA13+AM13)</f>
        <v>58</v>
      </c>
      <c r="F18" s="59">
        <f>PRODUCT(AB13+AN13)</f>
        <v>5</v>
      </c>
      <c r="G18" s="59">
        <f>PRODUCT(AC13+AO13)</f>
        <v>51</v>
      </c>
      <c r="H18" s="59">
        <f>PRODUCT(AD13+AP13)</f>
        <v>56</v>
      </c>
      <c r="I18" s="59">
        <f>PRODUCT(AE13+AQ13)</f>
        <v>275</v>
      </c>
      <c r="J18" s="60">
        <f>PRODUCT(I18/K18)</f>
        <v>0.66265060240963858</v>
      </c>
      <c r="K18" s="18">
        <f>PRODUCT(AG13+AS13)</f>
        <v>415</v>
      </c>
      <c r="L18" s="61">
        <f>PRODUCT((F18+G18)/E18)</f>
        <v>0.96551724137931039</v>
      </c>
      <c r="M18" s="61">
        <f>PRODUCT(H18/E18)</f>
        <v>0.96551724137931039</v>
      </c>
      <c r="N18" s="61">
        <f>PRODUCT((F18+G18+H18)/E18)</f>
        <v>1.9310344827586208</v>
      </c>
      <c r="O18" s="61">
        <f>PRODUCT(I18/E18)</f>
        <v>4.7413793103448274</v>
      </c>
      <c r="Q18" s="24"/>
      <c r="R18" s="24"/>
      <c r="S18" s="23"/>
      <c r="T18" s="23" t="s">
        <v>14</v>
      </c>
      <c r="U18" s="18"/>
      <c r="V18" s="18"/>
      <c r="W18" s="23"/>
      <c r="X18" s="23"/>
      <c r="Y18" s="23"/>
      <c r="Z18" s="23"/>
      <c r="AA18" s="23"/>
      <c r="AB18" s="23"/>
      <c r="AC18" s="24"/>
      <c r="AD18" s="24"/>
      <c r="AE18" s="24"/>
      <c r="AF18" s="24"/>
      <c r="AG18" s="24"/>
      <c r="AH18" s="24"/>
      <c r="AI18" s="24"/>
      <c r="AJ18" s="24"/>
      <c r="AK18" s="23"/>
      <c r="AL18" s="18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65" t="s">
        <v>34</v>
      </c>
      <c r="C19" s="66"/>
      <c r="D19" s="67"/>
      <c r="E19" s="59">
        <f>SUM(E16:E18)</f>
        <v>103</v>
      </c>
      <c r="F19" s="59">
        <f t="shared" ref="F19:I19" si="0">SUM(F16:F18)</f>
        <v>7</v>
      </c>
      <c r="G19" s="59">
        <f t="shared" si="0"/>
        <v>80</v>
      </c>
      <c r="H19" s="59">
        <f t="shared" si="0"/>
        <v>79</v>
      </c>
      <c r="I19" s="59">
        <f t="shared" si="0"/>
        <v>399</v>
      </c>
      <c r="J19" s="60">
        <f>PRODUCT(I19/K19)</f>
        <v>0.59198813056379818</v>
      </c>
      <c r="K19" s="23">
        <f>SUM(K16:K18)</f>
        <v>674</v>
      </c>
      <c r="L19" s="61">
        <f>PRODUCT((F19+G19)/E19)</f>
        <v>0.84466019417475724</v>
      </c>
      <c r="M19" s="61">
        <f>PRODUCT(H19/E19)</f>
        <v>0.76699029126213591</v>
      </c>
      <c r="N19" s="61">
        <f>PRODUCT((F19+G19+H19)/E19)</f>
        <v>1.6116504854368932</v>
      </c>
      <c r="O19" s="61">
        <f>PRODUCT(I19/E19)</f>
        <v>3.8737864077669903</v>
      </c>
      <c r="Q19" s="18"/>
      <c r="R19" s="18"/>
      <c r="S19" s="1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F19" s="24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18"/>
      <c r="F20" s="18"/>
      <c r="G20" s="18"/>
      <c r="H20" s="18"/>
      <c r="I20" s="18"/>
      <c r="J20" s="23"/>
      <c r="K20" s="23"/>
      <c r="L20" s="18"/>
      <c r="M20" s="18"/>
      <c r="N20" s="18"/>
      <c r="O20" s="18"/>
      <c r="P20" s="23"/>
      <c r="Q20" s="23"/>
      <c r="R20" s="23"/>
      <c r="S20" s="23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3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3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3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3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18"/>
      <c r="AL184" s="18"/>
    </row>
    <row r="185" spans="12:57" x14ac:dyDescent="0.25">
      <c r="R185" s="21"/>
      <c r="S185" s="2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57" x14ac:dyDescent="0.25">
      <c r="R186" s="21"/>
      <c r="S186" s="2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</row>
    <row r="187" spans="12:57" x14ac:dyDescent="0.25">
      <c r="R187" s="21"/>
      <c r="S187" s="2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</row>
    <row r="188" spans="12:57" x14ac:dyDescent="0.25">
      <c r="L188"/>
      <c r="M188"/>
      <c r="N188"/>
      <c r="O188"/>
      <c r="P188"/>
      <c r="R188" s="21"/>
      <c r="S188" s="2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2018-11-28T09:34:49Z</dcterms:modified>
</cp:coreProperties>
</file>