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8" i="1" l="1"/>
  <c r="AD18" i="1"/>
  <c r="AC18" i="1"/>
  <c r="AB18" i="1"/>
  <c r="AA18" i="1"/>
  <c r="Z18" i="1"/>
  <c r="X18" i="1"/>
  <c r="W18" i="1"/>
  <c r="V18" i="1"/>
  <c r="U18" i="1"/>
  <c r="S18" i="1"/>
  <c r="R18" i="1"/>
  <c r="Q18" i="1"/>
  <c r="P18" i="1"/>
  <c r="H18" i="1"/>
  <c r="H22" i="1" s="1"/>
  <c r="G18" i="1"/>
  <c r="G22" i="1" s="1"/>
  <c r="G25" i="1" s="1"/>
  <c r="F18" i="1"/>
  <c r="F22" i="1" s="1"/>
  <c r="E18" i="1"/>
  <c r="E22" i="1"/>
  <c r="E25" i="1" s="1"/>
  <c r="D19" i="1" l="1"/>
  <c r="F25" i="1"/>
  <c r="K25" i="1" s="1"/>
  <c r="K22" i="1"/>
  <c r="H25" i="1"/>
  <c r="L25" i="1" s="1"/>
  <c r="L22" i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<sst xmlns="http://schemas.openxmlformats.org/spreadsheetml/2006/main" count="79" uniqueCount="53">
  <si>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</si>
  <si>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</si>
  <si>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</si>
  <si>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</si>
  <si>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</si>
  <si>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</si>
  <si>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</si>
  <si>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</si>
  <si>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</si>
  <si>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</si>
  <si>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</si>
  <si>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</si>
  <si>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</si>
  <si>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</si>
  <si>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</si>
  <si>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</si>
  <si>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</si>
  <si>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</si>
  <si>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</si>
  <si>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</si>
  <si>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</si>
  <si>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</si>
  <si>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</si>
  <si>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</si>
  <si>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</si>
  <si>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</si>
  <si>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</si>
  <si>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</si>
  <si>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</si>
  <si>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</si>
  <si>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</si>
  <si>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</si>
  <si>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</si>
  <si>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</si>
  <si>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10.</t>
  </si>
  <si>
    <t>Virkiä</t>
  </si>
  <si>
    <t>3.</t>
  </si>
  <si>
    <t>8.</t>
  </si>
  <si>
    <t>MESTARUUSSARJA</t>
  </si>
  <si>
    <t>URA SM-SARJASSA</t>
  </si>
  <si>
    <t>20.11.1944</t>
  </si>
  <si>
    <t>Liisa Valo os. Portin</t>
  </si>
  <si>
    <t>7.</t>
  </si>
  <si>
    <t>LaKi</t>
  </si>
  <si>
    <t>9.</t>
  </si>
  <si>
    <t>Laaka</t>
  </si>
  <si>
    <t>LaKi = Lapuan Kiri</t>
  </si>
  <si>
    <t>Laaka = Lapuan Laaka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</si>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</sst>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1961</v>
      </c>
      <c r="C4" s="27" t="s">
        <v>42</v>
      </c>
      <c r="D4" s="29" t="s">
        <v>43</v>
      </c>
      <c r="E4" s="63"/>
      <c r="F4" s="27"/>
      <c r="G4" s="27"/>
      <c r="H4" s="27"/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1962</v>
      </c>
      <c r="C5" s="27" t="s">
        <v>44</v>
      </c>
      <c r="D5" s="62" t="s">
        <v>45</v>
      </c>
      <c r="E5" s="63">
        <v>2</v>
      </c>
      <c r="F5" s="27">
        <v>0</v>
      </c>
      <c r="G5" s="27">
        <v>1</v>
      </c>
      <c r="H5" s="27">
        <v>0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1963</v>
      </c>
      <c r="C6" s="27"/>
      <c r="D6" s="29"/>
      <c r="E6" s="27"/>
      <c r="F6" s="27"/>
      <c r="G6" s="27"/>
      <c r="H6" s="27"/>
      <c r="I6" s="27"/>
      <c r="J6" s="27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1964</v>
      </c>
      <c r="C7" s="27" t="s">
        <v>44</v>
      </c>
      <c r="D7" s="62" t="s">
        <v>35</v>
      </c>
      <c r="E7" s="63">
        <v>8</v>
      </c>
      <c r="F7" s="27">
        <v>0</v>
      </c>
      <c r="G7" s="27">
        <v>2</v>
      </c>
      <c r="H7" s="27">
        <v>3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1965</v>
      </c>
      <c r="C8" s="27"/>
      <c r="D8" s="29"/>
      <c r="E8" s="27"/>
      <c r="F8" s="27"/>
      <c r="G8" s="27"/>
      <c r="H8" s="27"/>
      <c r="I8" s="27"/>
      <c r="J8" s="27"/>
      <c r="K8" s="64"/>
      <c r="L8" s="64"/>
      <c r="M8" s="64"/>
      <c r="N8" s="6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1966</v>
      </c>
      <c r="C9" s="27"/>
      <c r="D9" s="29"/>
      <c r="E9" s="27"/>
      <c r="F9" s="27"/>
      <c r="G9" s="27"/>
      <c r="H9" s="27"/>
      <c r="I9" s="27"/>
      <c r="J9" s="27"/>
      <c r="K9" s="64"/>
      <c r="L9" s="64"/>
      <c r="M9" s="64"/>
      <c r="N9" s="64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1967</v>
      </c>
      <c r="C10" s="27"/>
      <c r="D10" s="41"/>
      <c r="E10" s="27"/>
      <c r="F10" s="27"/>
      <c r="G10" s="27"/>
      <c r="H10" s="27"/>
      <c r="I10" s="27"/>
      <c r="J10" s="27"/>
      <c r="K10" s="64"/>
      <c r="L10" s="64"/>
      <c r="M10" s="64"/>
      <c r="N10" s="64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1968</v>
      </c>
      <c r="C11" s="27"/>
      <c r="D11" s="41"/>
      <c r="E11" s="27"/>
      <c r="F11" s="27"/>
      <c r="G11" s="27"/>
      <c r="H11" s="27"/>
      <c r="I11" s="27"/>
      <c r="J11" s="27"/>
      <c r="K11" s="64"/>
      <c r="L11" s="64"/>
      <c r="M11" s="64"/>
      <c r="N11" s="64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1969</v>
      </c>
      <c r="C12" s="27" t="s">
        <v>34</v>
      </c>
      <c r="D12" s="11" t="s">
        <v>35</v>
      </c>
      <c r="E12" s="63">
        <v>10</v>
      </c>
      <c r="F12" s="27">
        <v>1</v>
      </c>
      <c r="G12" s="27">
        <v>6</v>
      </c>
      <c r="H12" s="27">
        <v>8</v>
      </c>
      <c r="I12" s="64"/>
      <c r="J12" s="64"/>
      <c r="K12" s="64"/>
      <c r="L12" s="64"/>
      <c r="M12" s="64"/>
      <c r="N12" s="64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1970</v>
      </c>
      <c r="C13" s="27" t="s">
        <v>44</v>
      </c>
      <c r="D13" s="11" t="s">
        <v>35</v>
      </c>
      <c r="E13" s="63">
        <v>10</v>
      </c>
      <c r="F13" s="27">
        <v>2</v>
      </c>
      <c r="G13" s="27">
        <v>6</v>
      </c>
      <c r="H13" s="27">
        <v>4</v>
      </c>
      <c r="I13" s="64"/>
      <c r="J13" s="64"/>
      <c r="K13" s="64"/>
      <c r="L13" s="64"/>
      <c r="M13" s="64"/>
      <c r="N13" s="64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1971</v>
      </c>
      <c r="C14" s="27" t="s">
        <v>34</v>
      </c>
      <c r="D14" s="11" t="s">
        <v>35</v>
      </c>
      <c r="E14" s="63">
        <v>1</v>
      </c>
      <c r="F14" s="27">
        <v>0</v>
      </c>
      <c r="G14" s="27">
        <v>0</v>
      </c>
      <c r="H14" s="27">
        <v>0</v>
      </c>
      <c r="I14" s="64"/>
      <c r="J14" s="64"/>
      <c r="K14" s="64"/>
      <c r="L14" s="64"/>
      <c r="M14" s="64"/>
      <c r="N14" s="64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1972</v>
      </c>
      <c r="C15" s="27"/>
      <c r="D15" s="29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1973</v>
      </c>
      <c r="C16" s="27" t="s">
        <v>36</v>
      </c>
      <c r="D16" s="29" t="s">
        <v>35</v>
      </c>
      <c r="E16" s="63">
        <v>10</v>
      </c>
      <c r="F16" s="27">
        <v>1</v>
      </c>
      <c r="G16" s="65">
        <v>13</v>
      </c>
      <c r="H16" s="27">
        <v>7</v>
      </c>
      <c r="I16" s="64"/>
      <c r="J16" s="64"/>
      <c r="K16" s="64"/>
      <c r="L16" s="64"/>
      <c r="M16" s="64"/>
      <c r="N16" s="64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>
        <v>1</v>
      </c>
      <c r="AF16" s="1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1974</v>
      </c>
      <c r="C17" s="27" t="s">
        <v>37</v>
      </c>
      <c r="D17" s="11" t="s">
        <v>35</v>
      </c>
      <c r="E17" s="63">
        <v>1</v>
      </c>
      <c r="F17" s="27">
        <v>0</v>
      </c>
      <c r="G17" s="27">
        <v>0</v>
      </c>
      <c r="H17" s="27">
        <v>0</v>
      </c>
      <c r="I17" s="64"/>
      <c r="J17" s="64"/>
      <c r="K17" s="64"/>
      <c r="L17" s="64"/>
      <c r="M17" s="64"/>
      <c r="N17" s="64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>SUM(E4:E17)</f>
        <v>42</v>
      </c>
      <c r="F18" s="19">
        <f>SUM(F4:F17)</f>
        <v>4</v>
      </c>
      <c r="G18" s="19">
        <f>SUM(G4:G17)</f>
        <v>28</v>
      </c>
      <c r="H18" s="19">
        <f>SUM(H4:H17)</f>
        <v>22</v>
      </c>
      <c r="I18" s="19"/>
      <c r="J18" s="19"/>
      <c r="K18" s="19"/>
      <c r="L18" s="19"/>
      <c r="M18" s="19"/>
      <c r="N18" s="31"/>
      <c r="O18" s="32"/>
      <c r="P18" s="19">
        <f>SUM(P4:P17)</f>
        <v>0</v>
      </c>
      <c r="Q18" s="19">
        <f>SUM(Q4:Q17)</f>
        <v>0</v>
      </c>
      <c r="R18" s="19">
        <f>SUM(R4:R17)</f>
        <v>0</v>
      </c>
      <c r="S18" s="19">
        <f>SUM(S4:S17)</f>
        <v>0</v>
      </c>
      <c r="T18" s="19"/>
      <c r="U18" s="19">
        <f>SUM(U4:U17)</f>
        <v>0</v>
      </c>
      <c r="V18" s="19">
        <f>SUM(V4:V17)</f>
        <v>0</v>
      </c>
      <c r="W18" s="19">
        <f>SUM(W4:W17)</f>
        <v>0</v>
      </c>
      <c r="X18" s="19">
        <f>SUM(X4:X17)</f>
        <v>0</v>
      </c>
      <c r="Y18" s="19"/>
      <c r="Z18" s="19">
        <f t="shared" ref="Z18:AE18" si="0">SUM(Z4:Z17)</f>
        <v>0</v>
      </c>
      <c r="AA18" s="19">
        <f t="shared" si="0"/>
        <v>0</v>
      </c>
      <c r="AB18" s="19">
        <f t="shared" si="0"/>
        <v>0</v>
      </c>
      <c r="AC18" s="19">
        <f t="shared" si="0"/>
        <v>0</v>
      </c>
      <c r="AD18" s="19">
        <f t="shared" si="0"/>
        <v>0</v>
      </c>
      <c r="AE18" s="19">
        <f t="shared" si="0"/>
        <v>1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9" t="s">
        <v>2</v>
      </c>
      <c r="C19" s="33"/>
      <c r="D19" s="34">
        <f>SUM(F18:H18)*5/3+(E18/3)+(Z18*25)+(AA18*25)+(AB18*15)+(AC18*25)+(AD18*20)+(AE18*15)</f>
        <v>119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39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22</v>
      </c>
      <c r="L21" s="19" t="s">
        <v>23</v>
      </c>
      <c r="M21" s="19" t="s">
        <v>24</v>
      </c>
      <c r="N21" s="31" t="s">
        <v>30</v>
      </c>
      <c r="O21" s="25"/>
      <c r="P21" s="41" t="s">
        <v>48</v>
      </c>
      <c r="Q21" s="13"/>
      <c r="R21" s="13"/>
      <c r="S21" s="13"/>
      <c r="T21" s="66"/>
      <c r="U21" s="66"/>
      <c r="V21" s="66"/>
      <c r="W21" s="66"/>
      <c r="X21" s="66"/>
      <c r="Y21" s="13"/>
      <c r="Z21" s="13"/>
      <c r="AA21" s="13"/>
      <c r="AB21" s="12"/>
      <c r="AC21" s="13"/>
      <c r="AD21" s="13"/>
      <c r="AE21" s="13"/>
      <c r="AF21" s="6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15</v>
      </c>
      <c r="C22" s="13"/>
      <c r="D22" s="42"/>
      <c r="E22" s="27">
        <f>PRODUCT(E18)</f>
        <v>42</v>
      </c>
      <c r="F22" s="27">
        <f>PRODUCT(F18)</f>
        <v>4</v>
      </c>
      <c r="G22" s="27">
        <f>PRODUCT(G18)</f>
        <v>28</v>
      </c>
      <c r="H22" s="27">
        <f>PRODUCT(H18)</f>
        <v>22</v>
      </c>
      <c r="I22" s="27"/>
      <c r="J22" s="1"/>
      <c r="K22" s="43">
        <f>PRODUCT((F22+G22)/E22)</f>
        <v>0.76190476190476186</v>
      </c>
      <c r="L22" s="43">
        <f>PRODUCT(H22/E22)</f>
        <v>0.52380952380952384</v>
      </c>
      <c r="M22" s="43"/>
      <c r="N22" s="30"/>
      <c r="O22" s="25"/>
      <c r="P22" s="67" t="s">
        <v>49</v>
      </c>
      <c r="Q22" s="68"/>
      <c r="R22" s="68"/>
      <c r="S22" s="69"/>
      <c r="T22" s="69"/>
      <c r="U22" s="69"/>
      <c r="V22" s="69"/>
      <c r="W22" s="69"/>
      <c r="X22" s="69"/>
      <c r="Y22" s="69"/>
      <c r="Z22" s="69"/>
      <c r="AA22" s="69"/>
      <c r="AB22" s="70"/>
      <c r="AC22" s="69"/>
      <c r="AD22" s="71"/>
      <c r="AE22" s="71"/>
      <c r="AF22" s="7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4" t="s">
        <v>16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3" t="s">
        <v>50</v>
      </c>
      <c r="Q23" s="74"/>
      <c r="R23" s="74"/>
      <c r="S23" s="75"/>
      <c r="T23" s="75"/>
      <c r="U23" s="75"/>
      <c r="V23" s="75"/>
      <c r="W23" s="75"/>
      <c r="X23" s="75"/>
      <c r="Y23" s="75"/>
      <c r="Z23" s="75"/>
      <c r="AA23" s="75"/>
      <c r="AB23" s="76"/>
      <c r="AC23" s="75"/>
      <c r="AD23" s="77"/>
      <c r="AE23" s="77"/>
      <c r="AF23" s="78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7" t="s">
        <v>17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3" t="s">
        <v>51</v>
      </c>
      <c r="Q24" s="74"/>
      <c r="R24" s="74"/>
      <c r="S24" s="75"/>
      <c r="T24" s="75"/>
      <c r="U24" s="75"/>
      <c r="V24" s="75"/>
      <c r="W24" s="75"/>
      <c r="X24" s="75"/>
      <c r="Y24" s="75"/>
      <c r="Z24" s="75"/>
      <c r="AA24" s="75"/>
      <c r="AB24" s="76"/>
      <c r="AC24" s="75"/>
      <c r="AD24" s="77"/>
      <c r="AE24" s="77"/>
      <c r="AF24" s="78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2" t="s">
        <v>18</v>
      </c>
      <c r="C25" s="53"/>
      <c r="D25" s="54"/>
      <c r="E25" s="19">
        <f>SUM(E22:E24)</f>
        <v>42</v>
      </c>
      <c r="F25" s="19">
        <f>SUM(F22:F24)</f>
        <v>4</v>
      </c>
      <c r="G25" s="19">
        <f>SUM(G22:G24)</f>
        <v>28</v>
      </c>
      <c r="H25" s="19">
        <f>SUM(H22:H24)</f>
        <v>22</v>
      </c>
      <c r="I25" s="19"/>
      <c r="J25" s="1"/>
      <c r="K25" s="55">
        <f>PRODUCT((F25+G25)/E25)</f>
        <v>0.76190476190476186</v>
      </c>
      <c r="L25" s="55">
        <f>PRODUCT(H25/E25)</f>
        <v>0.52380952380952384</v>
      </c>
      <c r="M25" s="55"/>
      <c r="N25" s="31"/>
      <c r="O25" s="25"/>
      <c r="P25" s="79" t="s">
        <v>52</v>
      </c>
      <c r="Q25" s="80"/>
      <c r="R25" s="80"/>
      <c r="S25" s="81"/>
      <c r="T25" s="81"/>
      <c r="U25" s="81"/>
      <c r="V25" s="81"/>
      <c r="W25" s="81"/>
      <c r="X25" s="81"/>
      <c r="Y25" s="81"/>
      <c r="Z25" s="81"/>
      <c r="AA25" s="81"/>
      <c r="AB25" s="82"/>
      <c r="AC25" s="81"/>
      <c r="AD25" s="83"/>
      <c r="AE25" s="83"/>
      <c r="AF25" s="8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 t="s">
        <v>31</v>
      </c>
      <c r="C27" s="1"/>
      <c r="D27" s="1" t="s">
        <v>46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61" t="s">
        <v>47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61" t="s">
        <v>33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9:32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9:32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9:32" ht="15" customHeight="1" x14ac:dyDescent="0.25"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9:32" ht="15" customHeight="1" x14ac:dyDescent="0.25"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9:32" ht="15" customHeight="1" x14ac:dyDescent="0.25"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9:32" ht="15" customHeight="1" x14ac:dyDescent="0.25"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</sheetData>
  <sortState ref="S21:W23">
    <sortCondition ref="S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2019-02-02T16:06:50Z</dcterms:modified>
</cp:coreProperties>
</file>