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J11" i="5" l="1"/>
  <c r="V11" i="5"/>
  <c r="I16" i="5"/>
  <c r="H15" i="5"/>
  <c r="E15" i="5"/>
  <c r="L15" i="5" s="1"/>
  <c r="G16" i="5"/>
  <c r="G17" i="5" s="1"/>
  <c r="E16" i="5"/>
  <c r="O16" i="5" s="1"/>
  <c r="K16" i="5"/>
  <c r="K17" i="5" s="1"/>
  <c r="F16" i="5"/>
  <c r="H16" i="5"/>
  <c r="H17" i="5" s="1"/>
  <c r="I15" i="5"/>
  <c r="AF11" i="5"/>
  <c r="O15" i="5" l="1"/>
  <c r="J15" i="5"/>
  <c r="N15" i="5"/>
  <c r="M15" i="5"/>
  <c r="F17" i="5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<sst xmlns="http://schemas.openxmlformats.org/spreadsheetml/2006/main" count="88" uniqueCount="39">
  <si>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</si>
  <si>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</si>
  <si>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</si>
  <si>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</si>
  <si>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</si>
  <si>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</si>
  <si>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</si>
  <si>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</si>
  <si>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</si>
  <si>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</si>
  <si>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</si>
  <si>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</si>
  <si>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</si>
  <si>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</si>
  <si>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</si>
  <si>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</si>
  <si>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</si>
  <si>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</si>
  <si>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</si>
  <si>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</si>
  <si>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</si>
  <si>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</si>
  <si>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</si>
  <si>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</si>
  <si>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</si>
  <si>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Kalle Viita</t>
  </si>
  <si>
    <t>10.</t>
  </si>
  <si>
    <t>SMJ</t>
  </si>
  <si>
    <t>5.</t>
  </si>
  <si>
    <t>2.</t>
  </si>
  <si>
    <t>8.</t>
  </si>
  <si>
    <t>6.</t>
  </si>
  <si>
    <t>4.</t>
  </si>
  <si>
    <t>9.</t>
  </si>
  <si>
    <t>VäVi</t>
  </si>
  <si>
    <t>28.3.1996   Seinäjoki</t>
  </si>
  <si>
    <t>SMJ = Seinäjoen Maila-Jussit  (1932),  kasvattajaseura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</si>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</sst>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2"/>
      <c r="D1" s="3"/>
      <c r="E1" s="4" t="s">
        <v>35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2013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9</v>
      </c>
      <c r="AF4" s="66">
        <v>0.52939999999999998</v>
      </c>
      <c r="AG4" s="10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1"/>
      <c r="AS4" s="64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2014</v>
      </c>
      <c r="Y5" s="12" t="s">
        <v>26</v>
      </c>
      <c r="Z5" s="1" t="s">
        <v>27</v>
      </c>
      <c r="AA5" s="12">
        <v>11</v>
      </c>
      <c r="AB5" s="12">
        <v>0</v>
      </c>
      <c r="AC5" s="12">
        <v>0</v>
      </c>
      <c r="AD5" s="12">
        <v>4</v>
      </c>
      <c r="AE5" s="12">
        <v>20</v>
      </c>
      <c r="AF5" s="66">
        <v>0.37730000000000002</v>
      </c>
      <c r="AG5" s="10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1"/>
      <c r="AS5" s="64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2015</v>
      </c>
      <c r="Y6" s="12" t="s">
        <v>28</v>
      </c>
      <c r="Z6" s="1" t="s">
        <v>27</v>
      </c>
      <c r="AA6" s="12">
        <v>16</v>
      </c>
      <c r="AB6" s="12">
        <v>0</v>
      </c>
      <c r="AC6" s="12">
        <v>2</v>
      </c>
      <c r="AD6" s="12">
        <v>34</v>
      </c>
      <c r="AE6" s="12">
        <v>79</v>
      </c>
      <c r="AF6" s="66">
        <v>0.69289999999999996</v>
      </c>
      <c r="AG6" s="10">
        <v>114</v>
      </c>
      <c r="AH6" s="7"/>
      <c r="AI6" s="12" t="s">
        <v>29</v>
      </c>
      <c r="AJ6" s="7"/>
      <c r="AK6" s="7"/>
      <c r="AL6" s="10"/>
      <c r="AM6" s="12"/>
      <c r="AN6" s="12"/>
      <c r="AO6" s="12"/>
      <c r="AP6" s="12"/>
      <c r="AQ6" s="12"/>
      <c r="AR6" s="31"/>
      <c r="AS6" s="64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2016</v>
      </c>
      <c r="Y7" s="12" t="s">
        <v>30</v>
      </c>
      <c r="Z7" s="1" t="s">
        <v>27</v>
      </c>
      <c r="AA7" s="12">
        <v>10</v>
      </c>
      <c r="AB7" s="12">
        <v>1</v>
      </c>
      <c r="AC7" s="12">
        <v>0</v>
      </c>
      <c r="AD7" s="12">
        <v>17</v>
      </c>
      <c r="AE7" s="12">
        <v>42</v>
      </c>
      <c r="AF7" s="66">
        <v>0.57530000000000003</v>
      </c>
      <c r="AG7" s="10">
        <v>73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1"/>
      <c r="AS7" s="64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2017</v>
      </c>
      <c r="Y8" s="12" t="s">
        <v>31</v>
      </c>
      <c r="Z8" s="1" t="s">
        <v>27</v>
      </c>
      <c r="AA8" s="12">
        <v>13</v>
      </c>
      <c r="AB8" s="12">
        <v>1</v>
      </c>
      <c r="AC8" s="12">
        <v>8</v>
      </c>
      <c r="AD8" s="12">
        <v>22</v>
      </c>
      <c r="AE8" s="12">
        <v>50</v>
      </c>
      <c r="AF8" s="66">
        <v>0.57469999999999999</v>
      </c>
      <c r="AG8" s="10">
        <v>87</v>
      </c>
      <c r="AH8" s="7"/>
      <c r="AI8" s="7" t="s">
        <v>32</v>
      </c>
      <c r="AJ8" s="7" t="s">
        <v>33</v>
      </c>
      <c r="AK8" s="7"/>
      <c r="AL8" s="10"/>
      <c r="AM8" s="12"/>
      <c r="AN8" s="12"/>
      <c r="AO8" s="12"/>
      <c r="AP8" s="12"/>
      <c r="AQ8" s="12"/>
      <c r="AR8" s="31"/>
      <c r="AS8" s="64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ht="14.25" x14ac:dyDescent="0.2">
      <c r="A9" s="15"/>
      <c r="B9" s="12">
        <v>2018</v>
      </c>
      <c r="C9" s="14" t="s">
        <v>28</v>
      </c>
      <c r="D9" s="1" t="s">
        <v>34</v>
      </c>
      <c r="E9" s="12">
        <v>18</v>
      </c>
      <c r="F9" s="12">
        <v>0</v>
      </c>
      <c r="G9" s="12">
        <v>4</v>
      </c>
      <c r="H9" s="13">
        <v>11</v>
      </c>
      <c r="I9" s="12">
        <v>47</v>
      </c>
      <c r="J9" s="66">
        <v>0.48449999999999999</v>
      </c>
      <c r="K9" s="15">
        <v>97</v>
      </c>
      <c r="L9" s="39"/>
      <c r="M9" s="7"/>
      <c r="N9" s="7"/>
      <c r="O9" s="7"/>
      <c r="P9" s="15"/>
      <c r="Q9" s="12">
        <v>3</v>
      </c>
      <c r="R9" s="12">
        <v>0</v>
      </c>
      <c r="S9" s="13">
        <v>0</v>
      </c>
      <c r="T9" s="12">
        <v>2</v>
      </c>
      <c r="U9" s="12">
        <v>6</v>
      </c>
      <c r="V9" s="67">
        <v>0.28570000000000001</v>
      </c>
      <c r="W9" s="10">
        <v>21</v>
      </c>
      <c r="X9" s="12">
        <v>2018</v>
      </c>
      <c r="Y9" s="12" t="s">
        <v>30</v>
      </c>
      <c r="Z9" s="1" t="s">
        <v>37</v>
      </c>
      <c r="AA9" s="12">
        <v>1</v>
      </c>
      <c r="AB9" s="12">
        <v>0</v>
      </c>
      <c r="AC9" s="12">
        <v>0</v>
      </c>
      <c r="AD9" s="12">
        <v>1</v>
      </c>
      <c r="AE9" s="12">
        <v>5</v>
      </c>
      <c r="AF9" s="66">
        <v>0.625</v>
      </c>
      <c r="AG9" s="10">
        <v>8</v>
      </c>
      <c r="AH9" s="7"/>
      <c r="AI9" s="7"/>
      <c r="AJ9" s="7"/>
      <c r="AK9" s="7"/>
      <c r="AL9" s="15"/>
      <c r="AM9" s="12"/>
      <c r="AN9" s="12"/>
      <c r="AO9" s="12"/>
      <c r="AP9" s="12"/>
      <c r="AQ9" s="12"/>
      <c r="AR9" s="31"/>
      <c r="AS9" s="64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2">
        <v>2019</v>
      </c>
      <c r="C10" s="12" t="s">
        <v>30</v>
      </c>
      <c r="D10" s="1" t="s">
        <v>34</v>
      </c>
      <c r="E10" s="12">
        <v>22</v>
      </c>
      <c r="F10" s="12">
        <v>0</v>
      </c>
      <c r="G10" s="12">
        <v>6</v>
      </c>
      <c r="H10" s="12">
        <v>11</v>
      </c>
      <c r="I10" s="12">
        <v>53</v>
      </c>
      <c r="J10" s="31">
        <v>0.46489999999999998</v>
      </c>
      <c r="K10" s="18">
        <v>114</v>
      </c>
      <c r="L10" s="39"/>
      <c r="M10" s="7"/>
      <c r="N10" s="7"/>
      <c r="O10" s="7"/>
      <c r="P10" s="10"/>
      <c r="Q10" s="12"/>
      <c r="R10" s="12"/>
      <c r="S10" s="12"/>
      <c r="T10" s="12"/>
      <c r="U10" s="12"/>
      <c r="V10" s="66"/>
      <c r="W10" s="18"/>
      <c r="X10" s="12"/>
      <c r="Y10" s="12"/>
      <c r="Z10" s="1"/>
      <c r="AA10" s="12"/>
      <c r="AB10" s="12"/>
      <c r="AC10" s="12"/>
      <c r="AD10" s="12"/>
      <c r="AE10" s="12"/>
      <c r="AF10" s="66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31"/>
      <c r="AS10" s="10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60" t="s">
        <v>13</v>
      </c>
      <c r="C11" s="61"/>
      <c r="D11" s="62"/>
      <c r="E11" s="35">
        <f>SUM(E4:E10)</f>
        <v>40</v>
      </c>
      <c r="F11" s="35">
        <f>SUM(F4:F10)</f>
        <v>0</v>
      </c>
      <c r="G11" s="35">
        <f>SUM(G4:G10)</f>
        <v>10</v>
      </c>
      <c r="H11" s="35">
        <f>SUM(H4:H10)</f>
        <v>22</v>
      </c>
      <c r="I11" s="35">
        <f>SUM(I4:I10)</f>
        <v>100</v>
      </c>
      <c r="J11" s="36">
        <f>PRODUCT(I11/K11)</f>
        <v>0.47393364928909953</v>
      </c>
      <c r="K11" s="20">
        <f>SUM(K4:K10)</f>
        <v>211</v>
      </c>
      <c r="L11" s="17"/>
      <c r="M11" s="28"/>
      <c r="N11" s="40"/>
      <c r="O11" s="41"/>
      <c r="P11" s="10"/>
      <c r="Q11" s="35">
        <f>SUM(Q4:Q10)</f>
        <v>3</v>
      </c>
      <c r="R11" s="35">
        <f>SUM(R4:R10)</f>
        <v>0</v>
      </c>
      <c r="S11" s="35">
        <f>SUM(S4:S10)</f>
        <v>0</v>
      </c>
      <c r="T11" s="35">
        <f>SUM(T4:T10)</f>
        <v>2</v>
      </c>
      <c r="U11" s="35">
        <f>SUM(U4:U10)</f>
        <v>6</v>
      </c>
      <c r="V11" s="36">
        <f>PRODUCT(U11/W11)</f>
        <v>0.2857142857142857</v>
      </c>
      <c r="W11" s="20">
        <f>SUM(W4:W10)</f>
        <v>21</v>
      </c>
      <c r="X11" s="63" t="s">
        <v>13</v>
      </c>
      <c r="Y11" s="11"/>
      <c r="Z11" s="9"/>
      <c r="AA11" s="35">
        <f>SUM(AA4:AA10)</f>
        <v>54</v>
      </c>
      <c r="AB11" s="35">
        <f>SUM(AB4:AB10)</f>
        <v>2</v>
      </c>
      <c r="AC11" s="35">
        <f>SUM(AC4:AC10)</f>
        <v>10</v>
      </c>
      <c r="AD11" s="35">
        <f>SUM(AD4:AD10)</f>
        <v>78</v>
      </c>
      <c r="AE11" s="35">
        <f>SUM(AE4:AE10)</f>
        <v>205</v>
      </c>
      <c r="AF11" s="36">
        <f>PRODUCT(AE11/AG11)</f>
        <v>0.58238636363636365</v>
      </c>
      <c r="AG11" s="20">
        <f>SUM(AG4:AG10)</f>
        <v>352</v>
      </c>
      <c r="AH11" s="17"/>
      <c r="AI11" s="28"/>
      <c r="AJ11" s="40"/>
      <c r="AK11" s="41"/>
      <c r="AL11" s="10"/>
      <c r="AM11" s="35">
        <f>SUM(AM4:AM10)</f>
        <v>0</v>
      </c>
      <c r="AN11" s="35">
        <f>SUM(AN4:AN10)</f>
        <v>0</v>
      </c>
      <c r="AO11" s="35">
        <f>SUM(AO4:AO10)</f>
        <v>0</v>
      </c>
      <c r="AP11" s="35">
        <f>SUM(AP4:AP10)</f>
        <v>0</v>
      </c>
      <c r="AQ11" s="35">
        <f>SUM(AQ4:AQ10)</f>
        <v>0</v>
      </c>
      <c r="AR11" s="36">
        <v>0</v>
      </c>
      <c r="AS11" s="38">
        <f>SUM(AS4:AS10)</f>
        <v>0</v>
      </c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37"/>
      <c r="K12" s="18"/>
      <c r="L12" s="10"/>
      <c r="M12" s="10"/>
      <c r="N12" s="10"/>
      <c r="O12" s="10"/>
      <c r="P12" s="15"/>
      <c r="Q12" s="15"/>
      <c r="R12" s="16"/>
      <c r="S12" s="15"/>
      <c r="T12" s="15"/>
      <c r="U12" s="10"/>
      <c r="V12" s="10"/>
      <c r="W12" s="18"/>
      <c r="X12" s="15"/>
      <c r="Y12" s="15"/>
      <c r="Z12" s="15"/>
      <c r="AA12" s="15"/>
      <c r="AB12" s="15"/>
      <c r="AC12" s="15"/>
      <c r="AD12" s="15"/>
      <c r="AE12" s="15"/>
      <c r="AF12" s="37"/>
      <c r="AG12" s="18"/>
      <c r="AH12" s="10"/>
      <c r="AI12" s="10"/>
      <c r="AJ12" s="10"/>
      <c r="AK12" s="10"/>
      <c r="AL12" s="15"/>
      <c r="AM12" s="15"/>
      <c r="AN12" s="16"/>
      <c r="AO12" s="15"/>
      <c r="AP12" s="15"/>
      <c r="AQ12" s="10"/>
      <c r="AR12" s="10"/>
      <c r="AS12" s="18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6"/>
      <c r="R13" s="16" t="s">
        <v>10</v>
      </c>
      <c r="S13" s="16"/>
      <c r="T13" s="53" t="s">
        <v>36</v>
      </c>
      <c r="U13" s="10"/>
      <c r="V13" s="18"/>
      <c r="W13" s="18"/>
      <c r="X13" s="42"/>
      <c r="Y13" s="42"/>
      <c r="Z13" s="42"/>
      <c r="AA13" s="42"/>
      <c r="AB13" s="42"/>
      <c r="AC13" s="16"/>
      <c r="AD13" s="16"/>
      <c r="AE13" s="16"/>
      <c r="AF13" s="15"/>
      <c r="AG13" s="15"/>
      <c r="AH13" s="15"/>
      <c r="AI13" s="15"/>
      <c r="AJ13" s="15"/>
      <c r="AK13" s="15"/>
      <c r="AM13" s="18"/>
      <c r="AN13" s="42"/>
      <c r="AO13" s="42"/>
      <c r="AP13" s="42"/>
      <c r="AQ13" s="42"/>
      <c r="AR13" s="42"/>
      <c r="AS13" s="42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5">
        <v>0</v>
      </c>
      <c r="L14" s="52">
        <v>0</v>
      </c>
      <c r="M14" s="52">
        <v>0</v>
      </c>
      <c r="N14" s="52">
        <v>0</v>
      </c>
      <c r="O14" s="52">
        <v>0</v>
      </c>
      <c r="Q14" s="16"/>
      <c r="R14" s="16"/>
      <c r="S14" s="16"/>
      <c r="T14" s="53" t="s">
        <v>24</v>
      </c>
      <c r="U14" s="15"/>
      <c r="V14" s="15"/>
      <c r="W14" s="15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6"/>
      <c r="AO14" s="16"/>
      <c r="AP14" s="16"/>
      <c r="AQ14" s="16"/>
      <c r="AR14" s="16"/>
      <c r="AS14" s="16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32" t="s">
        <v>11</v>
      </c>
      <c r="C15" s="33"/>
      <c r="D15" s="34"/>
      <c r="E15" s="46">
        <f>PRODUCT(E11+Q11)</f>
        <v>43</v>
      </c>
      <c r="F15" s="46">
        <f>PRODUCT(F11+R11)</f>
        <v>0</v>
      </c>
      <c r="G15" s="46">
        <f>PRODUCT(G11+S11)</f>
        <v>10</v>
      </c>
      <c r="H15" s="46">
        <f>PRODUCT(H11+T11)</f>
        <v>24</v>
      </c>
      <c r="I15" s="46">
        <f>PRODUCT(I11+U11)</f>
        <v>106</v>
      </c>
      <c r="J15" s="59">
        <f>PRODUCT(I15/K15)</f>
        <v>0.45689655172413796</v>
      </c>
      <c r="K15" s="15">
        <f>PRODUCT(K11+W11)</f>
        <v>232</v>
      </c>
      <c r="L15" s="52">
        <f>PRODUCT((F15+G15)/E15)</f>
        <v>0.23255813953488372</v>
      </c>
      <c r="M15" s="52">
        <f>PRODUCT(H15/E15)</f>
        <v>0.55813953488372092</v>
      </c>
      <c r="N15" s="52">
        <f>PRODUCT((F15+G15+H15)/E15)</f>
        <v>0.79069767441860461</v>
      </c>
      <c r="O15" s="52">
        <f>PRODUCT(I15/E15)</f>
        <v>2.4651162790697674</v>
      </c>
      <c r="Q15" s="16"/>
      <c r="R15" s="16"/>
      <c r="S15" s="16"/>
      <c r="T15" s="53" t="s">
        <v>38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9" t="s">
        <v>12</v>
      </c>
      <c r="C16" s="30"/>
      <c r="D16" s="29"/>
      <c r="E16" s="46">
        <f>PRODUCT(AA11+AM11)</f>
        <v>54</v>
      </c>
      <c r="F16" s="46">
        <f>PRODUCT(AB11+AN11)</f>
        <v>2</v>
      </c>
      <c r="G16" s="46">
        <f>PRODUCT(AC11+AO11)</f>
        <v>10</v>
      </c>
      <c r="H16" s="46">
        <f>PRODUCT(AD11+AP11)</f>
        <v>78</v>
      </c>
      <c r="I16" s="46">
        <f>PRODUCT(AE11+AQ11)</f>
        <v>205</v>
      </c>
      <c r="J16" s="59">
        <f>PRODUCT(I16/K16)</f>
        <v>0.58238636363636365</v>
      </c>
      <c r="K16" s="10">
        <f>PRODUCT(AG11+AS11)</f>
        <v>352</v>
      </c>
      <c r="L16" s="52">
        <f>PRODUCT((F16+G16)/E16)</f>
        <v>0.22222222222222221</v>
      </c>
      <c r="M16" s="52">
        <f>PRODUCT(H16/E16)</f>
        <v>1.4444444444444444</v>
      </c>
      <c r="N16" s="52">
        <f>PRODUCT((F16+G16+H16)/E16)</f>
        <v>1.6666666666666667</v>
      </c>
      <c r="O16" s="52">
        <f>PRODUCT(I16/E16)</f>
        <v>3.7962962962962963</v>
      </c>
      <c r="Q16" s="16"/>
      <c r="R16" s="16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0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43" t="s">
        <v>13</v>
      </c>
      <c r="C17" s="44"/>
      <c r="D17" s="45"/>
      <c r="E17" s="46">
        <f>SUM(E14:E16)</f>
        <v>97</v>
      </c>
      <c r="F17" s="46">
        <f t="shared" ref="F17:I17" si="0">SUM(F14:F16)</f>
        <v>2</v>
      </c>
      <c r="G17" s="46">
        <f t="shared" si="0"/>
        <v>20</v>
      </c>
      <c r="H17" s="46">
        <f t="shared" si="0"/>
        <v>102</v>
      </c>
      <c r="I17" s="46">
        <f t="shared" si="0"/>
        <v>311</v>
      </c>
      <c r="J17" s="59">
        <f>PRODUCT(I17/K17)</f>
        <v>0.53253424657534243</v>
      </c>
      <c r="K17" s="15">
        <f>SUM(K14:K16)</f>
        <v>584</v>
      </c>
      <c r="L17" s="52">
        <f>PRODUCT((F17+G17)/E17)</f>
        <v>0.22680412371134021</v>
      </c>
      <c r="M17" s="52">
        <f>PRODUCT(H17/E17)</f>
        <v>1.0515463917525774</v>
      </c>
      <c r="N17" s="52">
        <f>PRODUCT((F17+G17+H17)/E17)</f>
        <v>1.2783505154639174</v>
      </c>
      <c r="O17" s="52">
        <f>PRODUCT(I17/E17)</f>
        <v>3.2061855670103094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0"/>
      <c r="F18" s="10"/>
      <c r="G18" s="10"/>
      <c r="H18" s="10"/>
      <c r="I18" s="10"/>
      <c r="J18" s="15"/>
      <c r="K18" s="15"/>
      <c r="L18" s="10"/>
      <c r="M18" s="10"/>
      <c r="N18" s="10"/>
      <c r="O18" s="10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0"/>
      <c r="AL182" s="10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</sheetData>
  <sortState ref="B9:AQ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2019-08-22T22:55:38Z</dcterms:modified>
</cp:coreProperties>
</file>