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F9" i="1" l="1"/>
  <c r="O6" i="1" l="1"/>
  <c r="O4" i="1"/>
  <c r="O9" i="1"/>
  <c r="O13" i="1" s="1"/>
  <c r="O16" i="1" s="1"/>
  <c r="M6" i="1"/>
  <c r="M4" i="1"/>
  <c r="M9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H9" i="1"/>
  <c r="H13" i="1" s="1"/>
  <c r="G9" i="1"/>
  <c r="G13" i="1" s="1"/>
  <c r="G16" i="1" s="1"/>
  <c r="F13" i="1"/>
  <c r="E9" i="1"/>
  <c r="E13" i="1" s="1"/>
  <c r="E16" i="1" s="1"/>
  <c r="K16" i="1" l="1"/>
  <c r="K13" i="1"/>
  <c r="F16" i="1"/>
  <c r="H16" i="1"/>
  <c r="L16" i="1" s="1"/>
  <c r="L13" i="1"/>
  <c r="D10" i="1"/>
  <c r="N9" i="1"/>
  <c r="N13" i="1" s="1"/>
  <c r="I13" i="1"/>
  <c r="I16" i="1" l="1"/>
  <c r="M13" i="1"/>
  <c r="M16" i="1" l="1"/>
  <c r="N16" i="1"/>
</calcChain>
</file>

<file path=xl/sharedStrings.xml><?xml version="1.0" encoding="utf-8"?>
<sst xmlns="http://schemas.openxmlformats.org/spreadsheetml/2006/main" count="113" uniqueCount="75">
  <si>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</si>
  <si>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</si>
  <si>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</si>
  <si>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</si>
  <si>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</si>
  <si>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</si>
  <si>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</si>
  <si>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</si>
  <si>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</si>
  <si>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</si>
  <si>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</si>
  <si>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</si>
  <si>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</si>
  <si>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</si>
  <si>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</si>
  <si>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</si>
  <si>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</si>
  <si>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</si>
  <si>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</si>
  <si>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</si>
  <si>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</si>
  <si>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</si>
  <si>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</si>
  <si>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</si>
  <si>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</si>
  <si>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</si>
  <si>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</si>
  <si>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</si>
  <si>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</si>
  <si>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</si>
  <si>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</si>
  <si>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</si>
  <si>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</si>
  <si>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</si>
  <si>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</si>
  <si>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Anu Voutilainen</t>
  </si>
  <si>
    <t>2.</t>
  </si>
  <si>
    <t>ViU</t>
  </si>
  <si>
    <t>3.</t>
  </si>
  <si>
    <t>26.5.1973</t>
  </si>
  <si>
    <t>ViU = Viinijärven Urheilijat  (1914)</t>
  </si>
  <si>
    <t>ViU  2</t>
  </si>
  <si>
    <t>ykköspesis</t>
  </si>
  <si>
    <t>superpesiskarsinta</t>
  </si>
  <si>
    <t>ENSIMMÄISET</t>
  </si>
  <si>
    <t>Ottelu</t>
  </si>
  <si>
    <t>1.  ottelu</t>
  </si>
  <si>
    <t>Lyöty juoksu</t>
  </si>
  <si>
    <t>Tuotu juoksu</t>
  </si>
  <si>
    <t>Kunnari</t>
  </si>
  <si>
    <t>14.07. 1991  KK-V - ViU  5-18</t>
  </si>
  <si>
    <t xml:space="preserve">  18 v   1 kk 18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</si>
  <si>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</si>
  <si>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</si>
  <si>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</si>
  <si>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</si>
  <si>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</si>
  <si>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</si>
  <si>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</si>
  <si>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</si>
  <si>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</si>
  <si>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</si>
  <si>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</si>
  <si>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</si>
  <si>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</si>
  <si>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</si>
  <si>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07.07. 1990  Vihti</t>
  </si>
  <si>
    <t xml:space="preserve">  4-9</t>
  </si>
  <si>
    <t>Itä</t>
  </si>
  <si>
    <t>Petri Kaijansinkko</t>
  </si>
  <si>
    <t>s</t>
  </si>
  <si>
    <t>3/6</t>
  </si>
  <si>
    <t>0/2</t>
  </si>
  <si>
    <t>1/1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</si>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</sst>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left"/>
    </xf>
    <xf numFmtId="49" fontId="2" fillId="9" borderId="14" xfId="0" applyNumberFormat="1" applyFont="1" applyFill="1" applyBorder="1" applyAlignment="1">
      <alignment horizontal="left"/>
    </xf>
    <xf numFmtId="165" fontId="2" fillId="9" borderId="14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49" fontId="2" fillId="9" borderId="14" xfId="0" applyNumberFormat="1" applyFont="1" applyFill="1" applyBorder="1" applyAlignment="1">
      <alignment horizontal="center"/>
    </xf>
    <xf numFmtId="165" fontId="2" fillId="9" borderId="14" xfId="0" applyNumberFormat="1" applyFont="1" applyFill="1" applyBorder="1" applyAlignment="1">
      <alignment horizontal="center"/>
    </xf>
    <xf numFmtId="0" fontId="2" fillId="9" borderId="14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1991</v>
      </c>
      <c r="C4" s="27" t="s">
        <v>36</v>
      </c>
      <c r="D4" s="29" t="s">
        <v>37</v>
      </c>
      <c r="E4" s="27">
        <v>2</v>
      </c>
      <c r="F4" s="27">
        <v>0</v>
      </c>
      <c r="G4" s="27">
        <v>2</v>
      </c>
      <c r="H4" s="27">
        <v>2</v>
      </c>
      <c r="I4" s="27">
        <v>3</v>
      </c>
      <c r="J4" s="27">
        <v>0</v>
      </c>
      <c r="K4" s="27">
        <v>1</v>
      </c>
      <c r="L4" s="27">
        <v>0</v>
      </c>
      <c r="M4" s="27">
        <f>SUM(F4+G4)</f>
        <v>2</v>
      </c>
      <c r="N4" s="60">
        <v>0.5</v>
      </c>
      <c r="O4" s="37">
        <f>PRODUCT(I4/N4)</f>
        <v>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1992</v>
      </c>
      <c r="C5" s="62"/>
      <c r="D5" s="63" t="s">
        <v>41</v>
      </c>
      <c r="E5" s="62"/>
      <c r="F5" s="64" t="s">
        <v>42</v>
      </c>
      <c r="G5" s="65"/>
      <c r="H5" s="66"/>
      <c r="I5" s="62"/>
      <c r="J5" s="62"/>
      <c r="K5" s="62"/>
      <c r="L5" s="62"/>
      <c r="M5" s="62"/>
      <c r="N5" s="67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38</v>
      </c>
      <c r="D6" s="29" t="s">
        <v>37</v>
      </c>
      <c r="E6" s="27">
        <v>3</v>
      </c>
      <c r="F6" s="27">
        <v>0</v>
      </c>
      <c r="G6" s="27">
        <v>2</v>
      </c>
      <c r="H6" s="27">
        <v>2</v>
      </c>
      <c r="I6" s="27">
        <v>9</v>
      </c>
      <c r="J6" s="27">
        <v>0</v>
      </c>
      <c r="K6" s="27">
        <v>6</v>
      </c>
      <c r="L6" s="27">
        <v>1</v>
      </c>
      <c r="M6" s="27">
        <f>SUM(F6+G6)</f>
        <v>2</v>
      </c>
      <c r="N6" s="60">
        <v>0.56299999999999994</v>
      </c>
      <c r="O6" s="37">
        <f>PRODUCT(I6/N6)</f>
        <v>15.985790408525757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2">
        <v>1993</v>
      </c>
      <c r="C7" s="62"/>
      <c r="D7" s="63" t="s">
        <v>41</v>
      </c>
      <c r="E7" s="62"/>
      <c r="F7" s="64" t="s">
        <v>42</v>
      </c>
      <c r="G7" s="65"/>
      <c r="H7" s="66"/>
      <c r="I7" s="62"/>
      <c r="J7" s="62"/>
      <c r="K7" s="62"/>
      <c r="L7" s="62"/>
      <c r="M7" s="62"/>
      <c r="N7" s="67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8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2">
        <v>1994</v>
      </c>
      <c r="C8" s="62"/>
      <c r="D8" s="63" t="s">
        <v>41</v>
      </c>
      <c r="E8" s="62"/>
      <c r="F8" s="64" t="s">
        <v>42</v>
      </c>
      <c r="G8" s="65"/>
      <c r="H8" s="66"/>
      <c r="I8" s="62"/>
      <c r="J8" s="62"/>
      <c r="K8" s="62"/>
      <c r="L8" s="62"/>
      <c r="M8" s="62"/>
      <c r="N8" s="67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SUM(E4:E6)</f>
        <v>5</v>
      </c>
      <c r="F9" s="19">
        <f t="shared" si="0"/>
        <v>0</v>
      </c>
      <c r="G9" s="19">
        <f t="shared" si="0"/>
        <v>4</v>
      </c>
      <c r="H9" s="19">
        <f t="shared" si="0"/>
        <v>4</v>
      </c>
      <c r="I9" s="19">
        <f t="shared" si="0"/>
        <v>12</v>
      </c>
      <c r="J9" s="19">
        <f t="shared" si="0"/>
        <v>0</v>
      </c>
      <c r="K9" s="19">
        <f t="shared" si="0"/>
        <v>7</v>
      </c>
      <c r="L9" s="19">
        <f t="shared" si="0"/>
        <v>1</v>
      </c>
      <c r="M9" s="19">
        <f t="shared" si="0"/>
        <v>4</v>
      </c>
      <c r="N9" s="31">
        <f>PRODUCT(I9/O9)</f>
        <v>0.54580707707222487</v>
      </c>
      <c r="O9" s="32">
        <f t="shared" ref="O9:AE9" si="1">SUM(O4:O6)</f>
        <v>21.985790408525759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1</v>
      </c>
      <c r="AE9" s="19">
        <f t="shared" si="1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SUM(F9:H9)+((I9-F9-G9)/3)+(E9/3)+(Z9*25)+(AA9*25)+(AB9*10)+(AC9*25)+(AD9*20)+(AE9*15)-20-15</f>
        <v>12.333333333333329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44</v>
      </c>
      <c r="Q12" s="13"/>
      <c r="R12" s="13"/>
      <c r="S12" s="13"/>
      <c r="T12" s="69"/>
      <c r="U12" s="69"/>
      <c r="V12" s="69"/>
      <c r="W12" s="69"/>
      <c r="X12" s="69"/>
      <c r="Y12" s="13"/>
      <c r="Z12" s="13"/>
      <c r="AA12" s="13"/>
      <c r="AB12" s="12"/>
      <c r="AC12" s="13"/>
      <c r="AD12" s="13"/>
      <c r="AE12" s="13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5</v>
      </c>
      <c r="F13" s="27">
        <f>PRODUCT(F9)</f>
        <v>0</v>
      </c>
      <c r="G13" s="27">
        <f>PRODUCT(G9)</f>
        <v>4</v>
      </c>
      <c r="H13" s="27">
        <f>PRODUCT(H9)</f>
        <v>4</v>
      </c>
      <c r="I13" s="27">
        <f>PRODUCT(I9)</f>
        <v>12</v>
      </c>
      <c r="J13" s="1"/>
      <c r="K13" s="43">
        <f>PRODUCT((F13+G13)/E13)</f>
        <v>0.8</v>
      </c>
      <c r="L13" s="43">
        <f>PRODUCT(H13/E13)</f>
        <v>0.8</v>
      </c>
      <c r="M13" s="43">
        <f>PRODUCT(I13/E13)</f>
        <v>2.4</v>
      </c>
      <c r="N13" s="30">
        <f>PRODUCT(N9)</f>
        <v>0.54580707707222487</v>
      </c>
      <c r="O13" s="25">
        <f>PRODUCT(O9)</f>
        <v>21.985790408525759</v>
      </c>
      <c r="P13" s="71" t="s">
        <v>45</v>
      </c>
      <c r="Q13" s="72"/>
      <c r="R13" s="72"/>
      <c r="S13" s="75" t="s">
        <v>50</v>
      </c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7" t="s">
        <v>46</v>
      </c>
      <c r="AE13" s="77"/>
      <c r="AF13" s="78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47</v>
      </c>
      <c r="Q14" s="74"/>
      <c r="R14" s="74"/>
      <c r="S14" s="75" t="s">
        <v>50</v>
      </c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7" t="s">
        <v>46</v>
      </c>
      <c r="AE14" s="77"/>
      <c r="AF14" s="78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48</v>
      </c>
      <c r="Q15" s="74"/>
      <c r="R15" s="74"/>
      <c r="S15" s="75" t="s">
        <v>50</v>
      </c>
      <c r="T15" s="75"/>
      <c r="U15" s="75"/>
      <c r="V15" s="75"/>
      <c r="W15" s="75"/>
      <c r="X15" s="75"/>
      <c r="Y15" s="75"/>
      <c r="Z15" s="75"/>
      <c r="AA15" s="75"/>
      <c r="AB15" s="76"/>
      <c r="AC15" s="75"/>
      <c r="AD15" s="77" t="s">
        <v>46</v>
      </c>
      <c r="AE15" s="77"/>
      <c r="AF15" s="78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5</v>
      </c>
      <c r="F16" s="19">
        <f>SUM(F13:F15)</f>
        <v>0</v>
      </c>
      <c r="G16" s="19">
        <f>SUM(G13:G15)</f>
        <v>4</v>
      </c>
      <c r="H16" s="19">
        <f>SUM(H13:H15)</f>
        <v>4</v>
      </c>
      <c r="I16" s="19">
        <f>SUM(I13:I15)</f>
        <v>12</v>
      </c>
      <c r="J16" s="1"/>
      <c r="K16" s="55">
        <f>PRODUCT((F16+G16)/E16)</f>
        <v>0.8</v>
      </c>
      <c r="L16" s="55">
        <f>PRODUCT(H16/E16)</f>
        <v>0.8</v>
      </c>
      <c r="M16" s="55">
        <f>PRODUCT(I16/E16)</f>
        <v>2.4</v>
      </c>
      <c r="N16" s="31">
        <f>PRODUCT(I16/O16)</f>
        <v>0.54580707707222487</v>
      </c>
      <c r="O16" s="25">
        <f>SUM(O13:O15)</f>
        <v>21.985790408525759</v>
      </c>
      <c r="P16" s="79" t="s">
        <v>49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2"/>
      <c r="AC16" s="81"/>
      <c r="AD16" s="83"/>
      <c r="AE16" s="83"/>
      <c r="AF16" s="8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61" t="s">
        <v>40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57"/>
      <c r="AI45" s="57"/>
      <c r="AJ45" s="57"/>
      <c r="AK45" s="57"/>
      <c r="AL45" s="57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7"/>
      <c r="AI46" s="57"/>
      <c r="AJ46" s="57"/>
      <c r="AK46" s="57"/>
      <c r="AL46" s="57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0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85" t="s">
        <v>52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66"/>
      <c r="Y1" s="88"/>
      <c r="Z1" s="88"/>
      <c r="AA1" s="88"/>
      <c r="AB1" s="88"/>
      <c r="AC1" s="88"/>
      <c r="AD1" s="88"/>
    </row>
    <row r="2" spans="1:30" x14ac:dyDescent="0.25">
      <c r="A2" s="9"/>
      <c r="B2" s="103" t="s">
        <v>35</v>
      </c>
      <c r="C2" s="104" t="s">
        <v>39</v>
      </c>
      <c r="D2" s="105"/>
      <c r="E2" s="10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70"/>
      <c r="Y2" s="88"/>
      <c r="Z2" s="88"/>
      <c r="AA2" s="88"/>
      <c r="AB2" s="88"/>
      <c r="AC2" s="88"/>
      <c r="AD2" s="88"/>
    </row>
    <row r="3" spans="1:30" x14ac:dyDescent="0.25">
      <c r="A3" s="9"/>
      <c r="B3" s="90" t="s">
        <v>53</v>
      </c>
      <c r="C3" s="23" t="s">
        <v>54</v>
      </c>
      <c r="D3" s="91" t="s">
        <v>55</v>
      </c>
      <c r="E3" s="92" t="s">
        <v>1</v>
      </c>
      <c r="F3" s="25"/>
      <c r="G3" s="93" t="s">
        <v>56</v>
      </c>
      <c r="H3" s="94" t="s">
        <v>57</v>
      </c>
      <c r="I3" s="94" t="s">
        <v>31</v>
      </c>
      <c r="J3" s="18" t="s">
        <v>58</v>
      </c>
      <c r="K3" s="95" t="s">
        <v>59</v>
      </c>
      <c r="L3" s="95" t="s">
        <v>60</v>
      </c>
      <c r="M3" s="93" t="s">
        <v>61</v>
      </c>
      <c r="N3" s="93" t="s">
        <v>30</v>
      </c>
      <c r="O3" s="94" t="s">
        <v>62</v>
      </c>
      <c r="P3" s="93" t="s">
        <v>57</v>
      </c>
      <c r="Q3" s="93" t="s">
        <v>3</v>
      </c>
      <c r="R3" s="93">
        <v>1</v>
      </c>
      <c r="S3" s="93">
        <v>2</v>
      </c>
      <c r="T3" s="93">
        <v>3</v>
      </c>
      <c r="U3" s="93" t="s">
        <v>63</v>
      </c>
      <c r="V3" s="18" t="s">
        <v>21</v>
      </c>
      <c r="W3" s="17" t="s">
        <v>64</v>
      </c>
      <c r="X3" s="17" t="s">
        <v>65</v>
      </c>
      <c r="Y3" s="88"/>
      <c r="Z3" s="88"/>
      <c r="AA3" s="88"/>
      <c r="AB3" s="88"/>
      <c r="AC3" s="88"/>
      <c r="AD3" s="88"/>
    </row>
    <row r="4" spans="1:30" x14ac:dyDescent="0.25">
      <c r="A4" s="9"/>
      <c r="B4" s="107" t="s">
        <v>66</v>
      </c>
      <c r="C4" s="108" t="s">
        <v>67</v>
      </c>
      <c r="D4" s="107" t="s">
        <v>68</v>
      </c>
      <c r="E4" s="109" t="s">
        <v>37</v>
      </c>
      <c r="F4" s="106"/>
      <c r="G4" s="110"/>
      <c r="H4" s="110"/>
      <c r="I4" s="110">
        <v>1</v>
      </c>
      <c r="J4" s="110" t="s">
        <v>70</v>
      </c>
      <c r="K4" s="110">
        <v>2</v>
      </c>
      <c r="L4" s="110"/>
      <c r="M4" s="110">
        <v>1</v>
      </c>
      <c r="N4" s="110"/>
      <c r="O4" s="110"/>
      <c r="P4" s="110"/>
      <c r="Q4" s="111" t="s">
        <v>71</v>
      </c>
      <c r="R4" s="111" t="s">
        <v>72</v>
      </c>
      <c r="S4" s="111" t="s">
        <v>73</v>
      </c>
      <c r="T4" s="111" t="s">
        <v>74</v>
      </c>
      <c r="U4" s="111"/>
      <c r="V4" s="112">
        <v>0.5</v>
      </c>
      <c r="W4" s="113" t="s">
        <v>69</v>
      </c>
      <c r="X4" s="110">
        <v>111</v>
      </c>
      <c r="Y4" s="88"/>
      <c r="Z4" s="88"/>
      <c r="AA4" s="88"/>
      <c r="AB4" s="88"/>
      <c r="AC4" s="88"/>
      <c r="AD4" s="88"/>
    </row>
    <row r="5" spans="1:30" x14ac:dyDescent="0.25">
      <c r="A5" s="24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88"/>
      <c r="Z5" s="88"/>
      <c r="AA5" s="88"/>
      <c r="AB5" s="88"/>
      <c r="AC5" s="88"/>
      <c r="AD5" s="88"/>
    </row>
    <row r="6" spans="1:30" x14ac:dyDescent="0.25">
      <c r="A6" s="24"/>
      <c r="B6" s="96"/>
      <c r="C6" s="1"/>
      <c r="D6" s="96"/>
      <c r="E6" s="9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88"/>
      <c r="Z6" s="88"/>
      <c r="AA6" s="88"/>
      <c r="AB6" s="88"/>
      <c r="AC6" s="88"/>
      <c r="AD6" s="88"/>
    </row>
    <row r="7" spans="1:30" x14ac:dyDescent="0.25">
      <c r="A7" s="24"/>
      <c r="B7" s="96"/>
      <c r="C7" s="1"/>
      <c r="D7" s="96"/>
      <c r="E7" s="9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96"/>
      <c r="C8" s="1"/>
      <c r="D8" s="96"/>
      <c r="E8" s="9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2019-02-02T21:15:54Z</dcterms:modified>
</cp:coreProperties>
</file>