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S14" i="3" l="1"/>
  <c r="AS17" i="3" s="1"/>
  <c r="AG14" i="3"/>
  <c r="AG17" i="3" s="1"/>
  <c r="O20" i="3"/>
  <c r="N20" i="3"/>
  <c r="M20" i="3"/>
  <c r="L20" i="3"/>
  <c r="K20" i="3"/>
  <c r="AQ17" i="3"/>
  <c r="AP17" i="3"/>
  <c r="AO17" i="3"/>
  <c r="AN17" i="3"/>
  <c r="AM17" i="3"/>
  <c r="AE17" i="3"/>
  <c r="AD17" i="3"/>
  <c r="AC17" i="3"/>
  <c r="AB17" i="3"/>
  <c r="AA17" i="3"/>
  <c r="W17" i="3"/>
  <c r="V17" i="3" s="1"/>
  <c r="U17" i="3"/>
  <c r="T17" i="3"/>
  <c r="S17" i="3"/>
  <c r="R17" i="3"/>
  <c r="Q17" i="3"/>
  <c r="K17" i="3"/>
  <c r="I17" i="3"/>
  <c r="I21" i="3" s="1"/>
  <c r="O21" i="3" s="1"/>
  <c r="H17" i="3"/>
  <c r="H21" i="3" s="1"/>
  <c r="G17" i="3"/>
  <c r="G21" i="3" s="1"/>
  <c r="F17" i="3"/>
  <c r="F21" i="3" s="1"/>
  <c r="E17" i="3"/>
  <c r="E21" i="3" s="1"/>
  <c r="K21" i="3" l="1"/>
  <c r="J21" i="3" s="1"/>
  <c r="J17" i="3"/>
  <c r="M21" i="3"/>
  <c r="N21" i="3"/>
  <c r="L21" i="3"/>
  <c r="AR17" i="3"/>
  <c r="E22" i="3"/>
  <c r="E23" i="3" s="1"/>
  <c r="G22" i="3"/>
  <c r="G23" i="3" s="1"/>
  <c r="I22" i="3"/>
  <c r="I23" i="3" s="1"/>
  <c r="K22" i="3"/>
  <c r="F22" i="3"/>
  <c r="F23" i="3" s="1"/>
  <c r="H22" i="3"/>
  <c r="H23" i="3" s="1"/>
  <c r="O22" i="3"/>
  <c r="AF17" i="3"/>
  <c r="AQ20" i="1"/>
  <c r="AP20" i="1"/>
  <c r="AO20" i="1"/>
  <c r="AN20" i="1"/>
  <c r="AM20" i="1"/>
  <c r="AL20" i="1"/>
  <c r="AA20" i="1"/>
  <c r="Z20" i="1"/>
  <c r="Y20" i="1"/>
  <c r="X20" i="1"/>
  <c r="W20" i="1"/>
  <c r="V20" i="1"/>
  <c r="U20" i="1"/>
  <c r="M22" i="3" l="1"/>
  <c r="N22" i="3"/>
  <c r="K23" i="3"/>
  <c r="O23" i="3"/>
  <c r="J23" i="3"/>
  <c r="L23" i="3"/>
  <c r="L22" i="3"/>
  <c r="J22" i="3"/>
  <c r="M23" i="3"/>
  <c r="N23" i="3"/>
</calcChain>
</file>

<file path=xl/sharedStrings.xml><?xml version="1.0" encoding="utf-8"?>
<sst xmlns="http://schemas.openxmlformats.org/spreadsheetml/2006/main" count="253" uniqueCount="96">
  <si>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</si>
  <si>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</si>
  <si>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</si>
  <si>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</si>
  <si>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</si>
  <si>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</si>
  <si>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</si>
  <si>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</si>
  <si>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</si>
  <si>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</si>
  <si>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</si>
  <si>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</si>
  <si>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</si>
  <si>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</si>
  <si>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</si>
  <si>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</si>
  <si>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</si>
  <si>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</si>
  <si>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</si>
  <si>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</si>
  <si>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</si>
  <si>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</si>
  <si>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</si>
  <si>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</si>
  <si>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</si>
  <si>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</si>
  <si>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</si>
  <si>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</si>
  <si>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</si>
  <si>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</si>
  <si>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</si>
  <si>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</si>
  <si>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</si>
  <si>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</si>
  <si>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Tahko</t>
  </si>
  <si>
    <t>suomensarja</t>
  </si>
  <si>
    <t>Seurat</t>
  </si>
  <si>
    <t>PuMu</t>
  </si>
  <si>
    <t>ykköspesis</t>
  </si>
  <si>
    <t>Tahko = Hyvinkään Tahko  (1915)</t>
  </si>
  <si>
    <t>ViPa</t>
  </si>
  <si>
    <t>ViPa = Vihdin Pallo  (1967),  kasvattajaseura</t>
  </si>
  <si>
    <t>10.</t>
  </si>
  <si>
    <t>YKKÖSPESIS</t>
  </si>
  <si>
    <t>Teemu Vuoristo</t>
  </si>
  <si>
    <t>7.</t>
  </si>
  <si>
    <t>3.</t>
  </si>
  <si>
    <t>2.</t>
  </si>
  <si>
    <t>1.1.1990  Lohja</t>
  </si>
  <si>
    <t>Tahko  2</t>
  </si>
  <si>
    <t>02.06. 2013  KoU - Tahko  2-1  (3-0, 4-5, 2-0)</t>
  </si>
  <si>
    <t xml:space="preserve">  23 v   5 kk   1 pv</t>
  </si>
  <si>
    <t>5.</t>
  </si>
  <si>
    <t>PuMu = Puna-Mustat, Helsinki  (1941)</t>
  </si>
  <si>
    <t>26.  ottelu</t>
  </si>
  <si>
    <t>20.05. 2014  Tahko - ViVe  1-2  (5-4, 4-8, 0-1)</t>
  </si>
  <si>
    <t xml:space="preserve">  24 v   4 kk 19 pv</t>
  </si>
  <si>
    <t>Manse PP</t>
  </si>
  <si>
    <t>Manse PP = Manse PP, Tampere  (2005)</t>
  </si>
  <si>
    <t>8.</t>
  </si>
  <si>
    <t>4.</t>
  </si>
  <si>
    <t>KiPe</t>
  </si>
  <si>
    <t>KiPe = Kinnarin Pesis 2006  (2005)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</si>
  <si>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</si>
  <si>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</si>
  <si>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</si>
  <si>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</si>
  <si>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</si>
  <si>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</si>
  <si>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</si>
  <si>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</si>
  <si>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</si>
  <si>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</si>
  <si>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</si>
  <si>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</si>
  <si>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</si>
  <si>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</si>
  <si>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</si>
  <si>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2-3  JoMa</t>
  </si>
  <si>
    <t>3-1  JymyJussit</t>
  </si>
  <si>
    <t>1-2  JoMa</t>
  </si>
  <si>
    <t>1/2</t>
  </si>
  <si>
    <t>0/1</t>
  </si>
  <si>
    <t>0-3  SoJy</t>
  </si>
  <si>
    <t xml:space="preserve">      Runkosarja TOP-30</t>
  </si>
  <si>
    <t>Ylempi loppusarja 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</si>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</sst>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65" fontId="3" fillId="5" borderId="14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65" customWidth="1"/>
    <col min="3" max="3" width="6.140625" style="66" customWidth="1"/>
    <col min="4" max="4" width="10.5703125" style="65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28515625" style="66" customWidth="1"/>
    <col min="34" max="34" width="13.42578125" style="66" customWidth="1"/>
    <col min="35" max="35" width="13" style="66" customWidth="1"/>
    <col min="36" max="36" width="12.425781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5"/>
      <c r="B1" s="2" t="s">
        <v>44</v>
      </c>
      <c r="C1" s="3"/>
      <c r="D1" s="4"/>
      <c r="E1" s="5" t="s">
        <v>48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81" customFormat="1" ht="15" customHeight="1" x14ac:dyDescent="0.25">
      <c r="A2" s="77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84</v>
      </c>
      <c r="Q2" s="19"/>
      <c r="R2" s="13"/>
      <c r="S2" s="20"/>
      <c r="T2" s="18"/>
      <c r="U2" s="19" t="s">
        <v>15</v>
      </c>
      <c r="V2" s="13"/>
      <c r="W2" s="13"/>
      <c r="X2" s="19"/>
      <c r="Y2" s="78"/>
      <c r="Z2" s="79"/>
      <c r="AA2" s="18"/>
      <c r="AB2" s="21" t="s">
        <v>85</v>
      </c>
      <c r="AC2" s="19"/>
      <c r="AD2" s="13"/>
      <c r="AE2" s="20"/>
      <c r="AF2" s="18"/>
      <c r="AG2" s="21" t="s">
        <v>63</v>
      </c>
      <c r="AH2" s="13"/>
      <c r="AI2" s="13"/>
      <c r="AJ2" s="14"/>
      <c r="AK2" s="18"/>
      <c r="AL2" s="21" t="s">
        <v>64</v>
      </c>
      <c r="AM2" s="19"/>
      <c r="AN2" s="13"/>
      <c r="AO2" s="80" t="s">
        <v>65</v>
      </c>
      <c r="AP2" s="13"/>
      <c r="AQ2" s="14"/>
      <c r="AR2" s="46"/>
    </row>
    <row r="3" spans="1:44" s="81" customFormat="1" ht="15" customHeight="1" x14ac:dyDescent="0.25">
      <c r="A3" s="7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66</v>
      </c>
      <c r="AE3" s="17" t="s">
        <v>17</v>
      </c>
      <c r="AF3" s="22"/>
      <c r="AG3" s="17" t="s">
        <v>67</v>
      </c>
      <c r="AH3" s="17" t="s">
        <v>68</v>
      </c>
      <c r="AI3" s="14" t="s">
        <v>69</v>
      </c>
      <c r="AJ3" s="17" t="s">
        <v>70</v>
      </c>
      <c r="AK3" s="22"/>
      <c r="AL3" s="17" t="s">
        <v>23</v>
      </c>
      <c r="AM3" s="17" t="s">
        <v>24</v>
      </c>
      <c r="AN3" s="14" t="s">
        <v>71</v>
      </c>
      <c r="AO3" s="14" t="s">
        <v>31</v>
      </c>
      <c r="AP3" s="16" t="s">
        <v>32</v>
      </c>
      <c r="AQ3" s="17" t="s">
        <v>33</v>
      </c>
      <c r="AR3" s="46"/>
    </row>
    <row r="4" spans="1:44" s="81" customFormat="1" ht="15" customHeight="1" x14ac:dyDescent="0.25">
      <c r="A4" s="77"/>
      <c r="B4" s="23">
        <v>2007</v>
      </c>
      <c r="C4" s="23" t="s">
        <v>45</v>
      </c>
      <c r="D4" s="24" t="s">
        <v>40</v>
      </c>
      <c r="E4" s="23"/>
      <c r="F4" s="25" t="s">
        <v>35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4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6"/>
    </row>
    <row r="5" spans="1:44" s="81" customFormat="1" ht="15" customHeight="1" x14ac:dyDescent="0.25">
      <c r="A5" s="77"/>
      <c r="B5" s="23">
        <v>2008</v>
      </c>
      <c r="C5" s="23" t="s">
        <v>46</v>
      </c>
      <c r="D5" s="24" t="s">
        <v>40</v>
      </c>
      <c r="E5" s="23"/>
      <c r="F5" s="25" t="s">
        <v>35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4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6"/>
    </row>
    <row r="6" spans="1:44" s="81" customFormat="1" ht="15" customHeight="1" x14ac:dyDescent="0.25">
      <c r="A6" s="77"/>
      <c r="B6" s="23">
        <v>2009</v>
      </c>
      <c r="C6" s="23" t="s">
        <v>47</v>
      </c>
      <c r="D6" s="24" t="s">
        <v>40</v>
      </c>
      <c r="E6" s="23"/>
      <c r="F6" s="25" t="s">
        <v>35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4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6"/>
    </row>
    <row r="7" spans="1:44" s="81" customFormat="1" ht="15" customHeight="1" x14ac:dyDescent="0.25">
      <c r="A7" s="77"/>
      <c r="B7" s="23">
        <v>2010</v>
      </c>
      <c r="C7" s="23" t="s">
        <v>47</v>
      </c>
      <c r="D7" s="24" t="s">
        <v>40</v>
      </c>
      <c r="E7" s="23"/>
      <c r="F7" s="25" t="s">
        <v>35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34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6"/>
    </row>
    <row r="8" spans="1:44" s="81" customFormat="1" ht="15" customHeight="1" x14ac:dyDescent="0.25">
      <c r="A8" s="77"/>
      <c r="B8" s="23">
        <v>2011</v>
      </c>
      <c r="C8" s="23" t="s">
        <v>45</v>
      </c>
      <c r="D8" s="24" t="s">
        <v>40</v>
      </c>
      <c r="E8" s="23"/>
      <c r="F8" s="25" t="s">
        <v>35</v>
      </c>
      <c r="G8" s="23"/>
      <c r="H8" s="23"/>
      <c r="I8" s="23"/>
      <c r="J8" s="23"/>
      <c r="K8" s="23"/>
      <c r="L8" s="23"/>
      <c r="M8" s="23"/>
      <c r="N8" s="26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4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6"/>
    </row>
    <row r="9" spans="1:44" s="81" customFormat="1" ht="15" customHeight="1" x14ac:dyDescent="0.25">
      <c r="A9" s="77"/>
      <c r="B9" s="35">
        <v>2012</v>
      </c>
      <c r="C9" s="35" t="s">
        <v>42</v>
      </c>
      <c r="D9" s="37" t="s">
        <v>37</v>
      </c>
      <c r="E9" s="35"/>
      <c r="F9" s="38" t="s">
        <v>38</v>
      </c>
      <c r="G9" s="36"/>
      <c r="H9" s="67"/>
      <c r="I9" s="35"/>
      <c r="J9" s="35"/>
      <c r="K9" s="35"/>
      <c r="L9" s="35"/>
      <c r="M9" s="35"/>
      <c r="N9" s="64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4"/>
      <c r="AA9" s="22">
        <v>66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6"/>
    </row>
    <row r="10" spans="1:44" s="81" customFormat="1" ht="15" customHeight="1" x14ac:dyDescent="0.25">
      <c r="A10" s="77"/>
      <c r="B10" s="23">
        <v>2013</v>
      </c>
      <c r="C10" s="23" t="s">
        <v>52</v>
      </c>
      <c r="D10" s="24" t="s">
        <v>49</v>
      </c>
      <c r="E10" s="23"/>
      <c r="F10" s="25" t="s">
        <v>35</v>
      </c>
      <c r="G10" s="23"/>
      <c r="H10" s="23"/>
      <c r="I10" s="23"/>
      <c r="J10" s="23"/>
      <c r="K10" s="23"/>
      <c r="L10" s="23"/>
      <c r="M10" s="23"/>
      <c r="N10" s="72"/>
      <c r="O10" s="22"/>
      <c r="P10" s="17"/>
      <c r="Q10" s="17"/>
      <c r="R10" s="17"/>
      <c r="S10" s="17"/>
      <c r="T10" s="22"/>
      <c r="U10" s="27"/>
      <c r="V10" s="29"/>
      <c r="W10" s="29"/>
      <c r="X10" s="28"/>
      <c r="Y10" s="28"/>
      <c r="Z10" s="34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6"/>
    </row>
    <row r="11" spans="1:44" s="81" customFormat="1" ht="15" customHeight="1" x14ac:dyDescent="0.25">
      <c r="A11" s="77"/>
      <c r="B11" s="28">
        <v>2013</v>
      </c>
      <c r="C11" s="28" t="s">
        <v>52</v>
      </c>
      <c r="D11" s="33" t="s">
        <v>34</v>
      </c>
      <c r="E11" s="28">
        <v>20</v>
      </c>
      <c r="F11" s="28">
        <v>0</v>
      </c>
      <c r="G11" s="29">
        <v>0</v>
      </c>
      <c r="H11" s="28">
        <v>9</v>
      </c>
      <c r="I11" s="28">
        <v>35</v>
      </c>
      <c r="J11" s="28">
        <v>35</v>
      </c>
      <c r="K11" s="28">
        <v>0</v>
      </c>
      <c r="L11" s="28">
        <v>0</v>
      </c>
      <c r="M11" s="32">
        <v>0</v>
      </c>
      <c r="N11" s="34">
        <v>0.443</v>
      </c>
      <c r="O11" s="22"/>
      <c r="P11" s="17"/>
      <c r="Q11" s="17"/>
      <c r="R11" s="17"/>
      <c r="S11" s="17"/>
      <c r="T11" s="22"/>
      <c r="U11" s="28">
        <v>4</v>
      </c>
      <c r="V11" s="29">
        <v>0</v>
      </c>
      <c r="W11" s="29">
        <v>0</v>
      </c>
      <c r="X11" s="28">
        <v>0</v>
      </c>
      <c r="Y11" s="28">
        <v>6</v>
      </c>
      <c r="Z11" s="34">
        <v>0.4</v>
      </c>
      <c r="AA11" s="22"/>
      <c r="AB11" s="17"/>
      <c r="AC11" s="17"/>
      <c r="AD11" s="17"/>
      <c r="AE11" s="17"/>
      <c r="AF11" s="22"/>
      <c r="AG11" s="27" t="s">
        <v>78</v>
      </c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6"/>
    </row>
    <row r="12" spans="1:44" s="81" customFormat="1" ht="15" customHeight="1" x14ac:dyDescent="0.25">
      <c r="A12" s="77"/>
      <c r="B12" s="35">
        <v>2014</v>
      </c>
      <c r="C12" s="36" t="s">
        <v>59</v>
      </c>
      <c r="D12" s="37" t="s">
        <v>57</v>
      </c>
      <c r="E12" s="35"/>
      <c r="F12" s="35"/>
      <c r="G12" s="67"/>
      <c r="H12" s="35"/>
      <c r="I12" s="35"/>
      <c r="J12" s="35"/>
      <c r="K12" s="35"/>
      <c r="L12" s="35"/>
      <c r="M12" s="36"/>
      <c r="N12" s="64"/>
      <c r="O12" s="22"/>
      <c r="P12" s="17"/>
      <c r="Q12" s="17"/>
      <c r="R12" s="17"/>
      <c r="S12" s="17"/>
      <c r="T12" s="22"/>
      <c r="U12" s="28"/>
      <c r="V12" s="29"/>
      <c r="W12" s="29"/>
      <c r="X12" s="28"/>
      <c r="Y12" s="28"/>
      <c r="Z12" s="34"/>
      <c r="AA12" s="22">
        <v>0</v>
      </c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6"/>
    </row>
    <row r="13" spans="1:44" s="81" customFormat="1" ht="15" customHeight="1" x14ac:dyDescent="0.25">
      <c r="A13" s="77"/>
      <c r="B13" s="28">
        <v>2014</v>
      </c>
      <c r="C13" s="32" t="s">
        <v>60</v>
      </c>
      <c r="D13" s="33" t="s">
        <v>34</v>
      </c>
      <c r="E13" s="28">
        <v>25</v>
      </c>
      <c r="F13" s="28">
        <v>1</v>
      </c>
      <c r="G13" s="29">
        <v>1</v>
      </c>
      <c r="H13" s="28">
        <v>21</v>
      </c>
      <c r="I13" s="28">
        <v>59</v>
      </c>
      <c r="J13" s="28">
        <v>52</v>
      </c>
      <c r="K13" s="28">
        <v>4</v>
      </c>
      <c r="L13" s="28">
        <v>1</v>
      </c>
      <c r="M13" s="32">
        <v>2</v>
      </c>
      <c r="N13" s="34">
        <v>0.61499999999999999</v>
      </c>
      <c r="O13" s="22"/>
      <c r="P13" s="17"/>
      <c r="Q13" s="17"/>
      <c r="R13" s="17"/>
      <c r="S13" s="17"/>
      <c r="T13" s="22"/>
      <c r="U13" s="28">
        <v>8</v>
      </c>
      <c r="V13" s="29">
        <v>0</v>
      </c>
      <c r="W13" s="29">
        <v>0</v>
      </c>
      <c r="X13" s="28">
        <v>4</v>
      </c>
      <c r="Y13" s="28">
        <v>18</v>
      </c>
      <c r="Z13" s="34">
        <v>0.47399999999999998</v>
      </c>
      <c r="AA13" s="22">
        <v>0</v>
      </c>
      <c r="AB13" s="17"/>
      <c r="AC13" s="17"/>
      <c r="AD13" s="17"/>
      <c r="AE13" s="17"/>
      <c r="AF13" s="22"/>
      <c r="AG13" s="27" t="s">
        <v>79</v>
      </c>
      <c r="AH13" s="27" t="s">
        <v>83</v>
      </c>
      <c r="AI13" s="27" t="s">
        <v>80</v>
      </c>
      <c r="AJ13" s="27"/>
      <c r="AK13" s="22"/>
      <c r="AL13" s="28"/>
      <c r="AM13" s="27"/>
      <c r="AN13" s="31"/>
      <c r="AO13" s="29"/>
      <c r="AP13" s="32"/>
      <c r="AQ13" s="28"/>
      <c r="AR13" s="46"/>
    </row>
    <row r="14" spans="1:44" s="81" customFormat="1" ht="15" customHeight="1" x14ac:dyDescent="0.25">
      <c r="A14" s="77"/>
      <c r="B14" s="23">
        <v>2015</v>
      </c>
      <c r="C14" s="23" t="s">
        <v>45</v>
      </c>
      <c r="D14" s="24" t="s">
        <v>40</v>
      </c>
      <c r="E14" s="23"/>
      <c r="F14" s="25" t="s">
        <v>35</v>
      </c>
      <c r="G14" s="23"/>
      <c r="H14" s="23"/>
      <c r="I14" s="23"/>
      <c r="J14" s="23"/>
      <c r="K14" s="23"/>
      <c r="L14" s="23"/>
      <c r="M14" s="23"/>
      <c r="N14" s="26"/>
      <c r="O14" s="22"/>
      <c r="P14" s="17"/>
      <c r="Q14" s="17"/>
      <c r="R14" s="17"/>
      <c r="S14" s="17"/>
      <c r="T14" s="22"/>
      <c r="U14" s="27"/>
      <c r="V14" s="27"/>
      <c r="W14" s="27"/>
      <c r="X14" s="27"/>
      <c r="Y14" s="27"/>
      <c r="Z14" s="34"/>
      <c r="AA14" s="22">
        <v>0</v>
      </c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6"/>
    </row>
    <row r="15" spans="1:44" s="81" customFormat="1" ht="15" customHeight="1" x14ac:dyDescent="0.25">
      <c r="A15" s="77"/>
      <c r="B15" s="23">
        <v>2016</v>
      </c>
      <c r="C15" s="23" t="s">
        <v>60</v>
      </c>
      <c r="D15" s="24" t="s">
        <v>61</v>
      </c>
      <c r="E15" s="23"/>
      <c r="F15" s="25" t="s">
        <v>35</v>
      </c>
      <c r="G15" s="23"/>
      <c r="H15" s="23"/>
      <c r="I15" s="23"/>
      <c r="J15" s="23"/>
      <c r="K15" s="23"/>
      <c r="L15" s="23"/>
      <c r="M15" s="23"/>
      <c r="N15" s="26"/>
      <c r="O15" s="22"/>
      <c r="P15" s="17"/>
      <c r="Q15" s="17"/>
      <c r="R15" s="17"/>
      <c r="S15" s="17"/>
      <c r="T15" s="22"/>
      <c r="U15" s="27"/>
      <c r="V15" s="27"/>
      <c r="W15" s="27"/>
      <c r="X15" s="27"/>
      <c r="Y15" s="27"/>
      <c r="Z15" s="34"/>
      <c r="AA15" s="22">
        <v>40</v>
      </c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6"/>
    </row>
    <row r="16" spans="1:44" s="81" customFormat="1" ht="15" customHeight="1" x14ac:dyDescent="0.25">
      <c r="A16" s="77"/>
      <c r="B16" s="23">
        <v>2017</v>
      </c>
      <c r="C16" s="23" t="s">
        <v>60</v>
      </c>
      <c r="D16" s="24" t="s">
        <v>61</v>
      </c>
      <c r="E16" s="23"/>
      <c r="F16" s="25" t="s">
        <v>35</v>
      </c>
      <c r="G16" s="23"/>
      <c r="H16" s="23"/>
      <c r="I16" s="23"/>
      <c r="J16" s="23"/>
      <c r="K16" s="23"/>
      <c r="L16" s="23"/>
      <c r="M16" s="23"/>
      <c r="N16" s="26"/>
      <c r="O16" s="22"/>
      <c r="P16" s="17"/>
      <c r="Q16" s="17"/>
      <c r="R16" s="17"/>
      <c r="S16" s="17"/>
      <c r="T16" s="22"/>
      <c r="U16" s="27"/>
      <c r="V16" s="27"/>
      <c r="W16" s="27"/>
      <c r="X16" s="27"/>
      <c r="Y16" s="27"/>
      <c r="Z16" s="34"/>
      <c r="AA16" s="22">
        <v>74</v>
      </c>
      <c r="AB16" s="17"/>
      <c r="AC16" s="17"/>
      <c r="AD16" s="17"/>
      <c r="AE16" s="17"/>
      <c r="AF16" s="22"/>
      <c r="AG16" s="27"/>
      <c r="AH16" s="27"/>
      <c r="AI16" s="27"/>
      <c r="AJ16" s="27"/>
      <c r="AK16" s="22"/>
      <c r="AL16" s="28"/>
      <c r="AM16" s="27"/>
      <c r="AN16" s="31"/>
      <c r="AO16" s="29"/>
      <c r="AP16" s="32"/>
      <c r="AQ16" s="28"/>
      <c r="AR16" s="46"/>
    </row>
    <row r="17" spans="1:45" s="81" customFormat="1" ht="15" customHeight="1" x14ac:dyDescent="0.25">
      <c r="A17" s="77"/>
      <c r="B17" s="23">
        <v>2018</v>
      </c>
      <c r="C17" s="23" t="s">
        <v>60</v>
      </c>
      <c r="D17" s="24" t="s">
        <v>61</v>
      </c>
      <c r="E17" s="23"/>
      <c r="F17" s="25" t="s">
        <v>35</v>
      </c>
      <c r="G17" s="23"/>
      <c r="H17" s="23"/>
      <c r="I17" s="23"/>
      <c r="J17" s="23"/>
      <c r="K17" s="23"/>
      <c r="L17" s="23"/>
      <c r="M17" s="23"/>
      <c r="N17" s="26"/>
      <c r="O17" s="22"/>
      <c r="P17" s="17"/>
      <c r="Q17" s="17"/>
      <c r="R17" s="17"/>
      <c r="S17" s="17"/>
      <c r="T17" s="22"/>
      <c r="U17" s="27"/>
      <c r="V17" s="27"/>
      <c r="W17" s="27"/>
      <c r="X17" s="27"/>
      <c r="Y17" s="27"/>
      <c r="Z17" s="34"/>
      <c r="AA17" s="22">
        <v>74</v>
      </c>
      <c r="AB17" s="17"/>
      <c r="AC17" s="17"/>
      <c r="AD17" s="17"/>
      <c r="AE17" s="17"/>
      <c r="AF17" s="22"/>
      <c r="AG17" s="27"/>
      <c r="AH17" s="27"/>
      <c r="AI17" s="27"/>
      <c r="AJ17" s="27"/>
      <c r="AK17" s="22"/>
      <c r="AL17" s="28"/>
      <c r="AM17" s="27"/>
      <c r="AN17" s="31"/>
      <c r="AO17" s="29"/>
      <c r="AP17" s="32"/>
      <c r="AQ17" s="28"/>
      <c r="AR17" s="46"/>
    </row>
    <row r="18" spans="1:45" s="81" customFormat="1" ht="15" customHeight="1" x14ac:dyDescent="0.25">
      <c r="A18" s="77"/>
      <c r="B18" s="23">
        <v>2019</v>
      </c>
      <c r="C18" s="23" t="s">
        <v>94</v>
      </c>
      <c r="D18" s="24" t="s">
        <v>61</v>
      </c>
      <c r="E18" s="23"/>
      <c r="F18" s="25" t="s">
        <v>35</v>
      </c>
      <c r="G18" s="23"/>
      <c r="H18" s="23"/>
      <c r="I18" s="23"/>
      <c r="J18" s="23"/>
      <c r="K18" s="23"/>
      <c r="L18" s="23"/>
      <c r="M18" s="23"/>
      <c r="N18" s="26"/>
      <c r="O18" s="22"/>
      <c r="P18" s="17"/>
      <c r="Q18" s="17"/>
      <c r="R18" s="17"/>
      <c r="S18" s="17"/>
      <c r="T18" s="22"/>
      <c r="U18" s="27"/>
      <c r="V18" s="27"/>
      <c r="W18" s="27"/>
      <c r="X18" s="27"/>
      <c r="Y18" s="27"/>
      <c r="Z18" s="34"/>
      <c r="AA18" s="22">
        <v>74</v>
      </c>
      <c r="AB18" s="17"/>
      <c r="AC18" s="17"/>
      <c r="AD18" s="17"/>
      <c r="AE18" s="17"/>
      <c r="AF18" s="22"/>
      <c r="AG18" s="27"/>
      <c r="AH18" s="27"/>
      <c r="AI18" s="27"/>
      <c r="AJ18" s="27"/>
      <c r="AK18" s="22"/>
      <c r="AL18" s="28"/>
      <c r="AM18" s="27"/>
      <c r="AN18" s="31"/>
      <c r="AO18" s="29"/>
      <c r="AP18" s="32"/>
      <c r="AQ18" s="28"/>
      <c r="AR18" s="46"/>
    </row>
    <row r="19" spans="1:45" s="81" customFormat="1" ht="15" customHeight="1" x14ac:dyDescent="0.25">
      <c r="A19" s="77"/>
      <c r="B19" s="23">
        <v>2020</v>
      </c>
      <c r="C19" s="23" t="s">
        <v>47</v>
      </c>
      <c r="D19" s="24" t="s">
        <v>61</v>
      </c>
      <c r="E19" s="23"/>
      <c r="F19" s="25" t="s">
        <v>35</v>
      </c>
      <c r="G19" s="23"/>
      <c r="H19" s="23"/>
      <c r="I19" s="23"/>
      <c r="J19" s="23"/>
      <c r="K19" s="23"/>
      <c r="L19" s="23"/>
      <c r="M19" s="23"/>
      <c r="N19" s="26"/>
      <c r="O19" s="22"/>
      <c r="P19" s="17"/>
      <c r="Q19" s="17"/>
      <c r="R19" s="17"/>
      <c r="S19" s="17"/>
      <c r="T19" s="22"/>
      <c r="U19" s="27"/>
      <c r="V19" s="27"/>
      <c r="W19" s="27"/>
      <c r="X19" s="27"/>
      <c r="Y19" s="27"/>
      <c r="Z19" s="34"/>
      <c r="AA19" s="22">
        <v>74</v>
      </c>
      <c r="AB19" s="17"/>
      <c r="AC19" s="17"/>
      <c r="AD19" s="17"/>
      <c r="AE19" s="17"/>
      <c r="AF19" s="22"/>
      <c r="AG19" s="27"/>
      <c r="AH19" s="27"/>
      <c r="AI19" s="27"/>
      <c r="AJ19" s="27"/>
      <c r="AK19" s="22"/>
      <c r="AL19" s="28"/>
      <c r="AM19" s="27"/>
      <c r="AN19" s="31"/>
      <c r="AO19" s="29"/>
      <c r="AP19" s="32"/>
      <c r="AQ19" s="28"/>
      <c r="AR19" s="46"/>
    </row>
    <row r="20" spans="1:45" s="81" customFormat="1" ht="15" customHeight="1" x14ac:dyDescent="0.25">
      <c r="A20" s="82"/>
      <c r="B20" s="15" t="s">
        <v>7</v>
      </c>
      <c r="C20" s="16"/>
      <c r="D20" s="14"/>
      <c r="E20" s="17">
        <v>45</v>
      </c>
      <c r="F20" s="17">
        <v>1</v>
      </c>
      <c r="G20" s="17">
        <v>1</v>
      </c>
      <c r="H20" s="17">
        <v>30</v>
      </c>
      <c r="I20" s="17">
        <v>94</v>
      </c>
      <c r="J20" s="17">
        <v>87</v>
      </c>
      <c r="K20" s="17">
        <v>4</v>
      </c>
      <c r="L20" s="17">
        <v>1</v>
      </c>
      <c r="M20" s="16">
        <v>2</v>
      </c>
      <c r="N20" s="39">
        <v>0.53732176576727786</v>
      </c>
      <c r="O20" s="22"/>
      <c r="P20" s="83" t="s">
        <v>72</v>
      </c>
      <c r="Q20" s="83" t="s">
        <v>72</v>
      </c>
      <c r="R20" s="83" t="s">
        <v>72</v>
      </c>
      <c r="S20" s="83" t="s">
        <v>72</v>
      </c>
      <c r="T20" s="44"/>
      <c r="U20" s="17">
        <f t="shared" ref="U20:Y20" si="0">PRODUCT(E26)</f>
        <v>12</v>
      </c>
      <c r="V20" s="17">
        <f t="shared" si="0"/>
        <v>0</v>
      </c>
      <c r="W20" s="17">
        <f t="shared" si="0"/>
        <v>0</v>
      </c>
      <c r="X20" s="17">
        <f t="shared" si="0"/>
        <v>4</v>
      </c>
      <c r="Y20" s="17">
        <f t="shared" si="0"/>
        <v>24</v>
      </c>
      <c r="Z20" s="39">
        <f>PRODUCT(N26)</f>
        <v>0.45283018867924529</v>
      </c>
      <c r="AA20" s="73">
        <f>SUM(AA3:AA19)</f>
        <v>402</v>
      </c>
      <c r="AB20" s="83" t="s">
        <v>72</v>
      </c>
      <c r="AC20" s="83" t="s">
        <v>72</v>
      </c>
      <c r="AD20" s="83" t="s">
        <v>72</v>
      </c>
      <c r="AE20" s="83" t="s">
        <v>72</v>
      </c>
      <c r="AF20" s="22"/>
      <c r="AG20" s="83" t="s">
        <v>81</v>
      </c>
      <c r="AH20" s="83" t="s">
        <v>82</v>
      </c>
      <c r="AI20" s="83" t="s">
        <v>82</v>
      </c>
      <c r="AJ20" s="83" t="s">
        <v>73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0</v>
      </c>
      <c r="AO20" s="17">
        <f t="shared" si="1"/>
        <v>0</v>
      </c>
      <c r="AP20" s="17">
        <f t="shared" si="1"/>
        <v>0</v>
      </c>
      <c r="AQ20" s="17">
        <f t="shared" si="1"/>
        <v>0</v>
      </c>
      <c r="AR20" s="46"/>
    </row>
    <row r="21" spans="1:45" s="81" customFormat="1" ht="15" customHeight="1" x14ac:dyDescent="0.25">
      <c r="A21" s="82"/>
      <c r="B21" s="2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84"/>
      <c r="O21" s="22"/>
      <c r="P21" s="21"/>
      <c r="Q21" s="19"/>
      <c r="R21" s="78"/>
      <c r="S21" s="79"/>
      <c r="T21" s="22"/>
      <c r="U21" s="21"/>
      <c r="V21" s="19"/>
      <c r="W21" s="78"/>
      <c r="X21" s="19"/>
      <c r="Y21" s="78"/>
      <c r="Z21" s="79"/>
      <c r="AA21" s="22"/>
      <c r="AB21" s="85"/>
      <c r="AC21" s="86"/>
      <c r="AD21" s="78"/>
      <c r="AE21" s="79"/>
      <c r="AF21" s="22"/>
      <c r="AG21" s="87">
        <v>0.5</v>
      </c>
      <c r="AH21" s="88">
        <v>0</v>
      </c>
      <c r="AI21" s="88">
        <v>0</v>
      </c>
      <c r="AJ21" s="89">
        <v>0</v>
      </c>
      <c r="AK21" s="22"/>
      <c r="AL21" s="16"/>
      <c r="AM21" s="13"/>
      <c r="AN21" s="13"/>
      <c r="AO21" s="13"/>
      <c r="AP21" s="13"/>
      <c r="AQ21" s="14"/>
      <c r="AR21" s="46"/>
    </row>
    <row r="22" spans="1:45" ht="15" customHeight="1" x14ac:dyDescent="0.25">
      <c r="A22" s="77"/>
      <c r="B22" s="33" t="s">
        <v>2</v>
      </c>
      <c r="C22" s="32"/>
      <c r="D22" s="40">
        <v>77.666666666666671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2"/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6"/>
    </row>
    <row r="23" spans="1:45" s="81" customFormat="1" ht="15" customHeight="1" x14ac:dyDescent="0.25">
      <c r="A23" s="77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4"/>
      <c r="P23" s="44"/>
      <c r="Q23" s="44"/>
      <c r="R23" s="44"/>
      <c r="S23" s="44"/>
      <c r="T23" s="44"/>
      <c r="U23" s="41"/>
      <c r="V23" s="45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5" ht="15" customHeight="1" x14ac:dyDescent="0.25">
      <c r="A24" s="77"/>
      <c r="B24" s="21" t="s">
        <v>25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48" t="s">
        <v>30</v>
      </c>
      <c r="Q24" s="11"/>
      <c r="R24" s="11"/>
      <c r="S24" s="11"/>
      <c r="T24" s="49"/>
      <c r="U24" s="49"/>
      <c r="V24" s="49"/>
      <c r="W24" s="49"/>
      <c r="X24" s="49"/>
      <c r="Y24" s="11"/>
      <c r="Z24" s="11"/>
      <c r="AA24" s="11"/>
      <c r="AB24" s="49"/>
      <c r="AC24" s="49"/>
      <c r="AD24" s="11"/>
      <c r="AE24" s="50"/>
      <c r="AF24" s="22"/>
      <c r="AG24" s="48" t="s">
        <v>74</v>
      </c>
      <c r="AH24" s="11"/>
      <c r="AI24" s="49"/>
      <c r="AJ24" s="50"/>
      <c r="AK24" s="22"/>
      <c r="AL24" s="9" t="s">
        <v>75</v>
      </c>
      <c r="AM24" s="11"/>
      <c r="AN24" s="11"/>
      <c r="AO24" s="11"/>
      <c r="AP24" s="11"/>
      <c r="AQ24" s="50"/>
      <c r="AR24" s="46"/>
    </row>
    <row r="25" spans="1:45" ht="15" customHeight="1" x14ac:dyDescent="0.25">
      <c r="A25" s="77"/>
      <c r="B25" s="48" t="s">
        <v>13</v>
      </c>
      <c r="C25" s="11"/>
      <c r="D25" s="50"/>
      <c r="E25" s="28">
        <v>45</v>
      </c>
      <c r="F25" s="28">
        <v>1</v>
      </c>
      <c r="G25" s="28">
        <v>1</v>
      </c>
      <c r="H25" s="28">
        <v>30</v>
      </c>
      <c r="I25" s="28">
        <v>94</v>
      </c>
      <c r="J25" s="41"/>
      <c r="K25" s="51">
        <v>4.4444444444444446E-2</v>
      </c>
      <c r="L25" s="51">
        <v>0.66666666666666663</v>
      </c>
      <c r="M25" s="51">
        <v>2.088888888888889</v>
      </c>
      <c r="N25" s="52">
        <v>0.53732176576727786</v>
      </c>
      <c r="O25" s="22"/>
      <c r="P25" s="101" t="s">
        <v>9</v>
      </c>
      <c r="Q25" s="120"/>
      <c r="R25" s="102" t="s">
        <v>50</v>
      </c>
      <c r="S25" s="102"/>
      <c r="T25" s="102"/>
      <c r="U25" s="102"/>
      <c r="V25" s="102"/>
      <c r="W25" s="102"/>
      <c r="X25" s="102"/>
      <c r="Y25" s="121"/>
      <c r="Z25" s="121"/>
      <c r="AA25" s="121" t="s">
        <v>11</v>
      </c>
      <c r="AB25" s="102"/>
      <c r="AC25" s="102"/>
      <c r="AD25" s="121" t="s">
        <v>51</v>
      </c>
      <c r="AE25" s="103"/>
      <c r="AF25" s="22"/>
      <c r="AG25" s="122"/>
      <c r="AH25" s="132"/>
      <c r="AI25" s="102"/>
      <c r="AJ25" s="103"/>
      <c r="AK25" s="22"/>
      <c r="AL25" s="101"/>
      <c r="AM25" s="121"/>
      <c r="AN25" s="102"/>
      <c r="AO25" s="102"/>
      <c r="AP25" s="102"/>
      <c r="AQ25" s="103"/>
      <c r="AR25" s="46"/>
    </row>
    <row r="26" spans="1:45" ht="15" customHeight="1" x14ac:dyDescent="0.25">
      <c r="A26" s="77"/>
      <c r="B26" s="53" t="s">
        <v>15</v>
      </c>
      <c r="C26" s="54"/>
      <c r="D26" s="55"/>
      <c r="E26" s="28">
        <v>12</v>
      </c>
      <c r="F26" s="28">
        <v>0</v>
      </c>
      <c r="G26" s="28">
        <v>0</v>
      </c>
      <c r="H26" s="28">
        <v>4</v>
      </c>
      <c r="I26" s="28">
        <v>24</v>
      </c>
      <c r="J26" s="41"/>
      <c r="K26" s="51">
        <v>0</v>
      </c>
      <c r="L26" s="51">
        <v>0.33333333333333331</v>
      </c>
      <c r="M26" s="51">
        <v>2</v>
      </c>
      <c r="N26" s="34">
        <v>0.45283018867924529</v>
      </c>
      <c r="O26" s="22"/>
      <c r="P26" s="122" t="s">
        <v>76</v>
      </c>
      <c r="Q26" s="123"/>
      <c r="R26" s="124" t="s">
        <v>55</v>
      </c>
      <c r="S26" s="124"/>
      <c r="T26" s="124"/>
      <c r="U26" s="124"/>
      <c r="V26" s="124"/>
      <c r="W26" s="124"/>
      <c r="X26" s="124"/>
      <c r="Y26" s="125"/>
      <c r="Z26" s="125"/>
      <c r="AA26" s="125" t="s">
        <v>54</v>
      </c>
      <c r="AB26" s="124"/>
      <c r="AC26" s="124"/>
      <c r="AD26" s="125" t="s">
        <v>56</v>
      </c>
      <c r="AE26" s="126"/>
      <c r="AF26" s="22"/>
      <c r="AG26" s="122"/>
      <c r="AH26" s="133"/>
      <c r="AI26" s="124"/>
      <c r="AJ26" s="126"/>
      <c r="AK26" s="22"/>
      <c r="AL26" s="122"/>
      <c r="AM26" s="125"/>
      <c r="AN26" s="124"/>
      <c r="AO26" s="124"/>
      <c r="AP26" s="124"/>
      <c r="AQ26" s="126"/>
      <c r="AR26" s="46"/>
    </row>
    <row r="27" spans="1:45" ht="15" customHeight="1" x14ac:dyDescent="0.25">
      <c r="A27" s="77"/>
      <c r="B27" s="56" t="s">
        <v>16</v>
      </c>
      <c r="C27" s="57"/>
      <c r="D27" s="58"/>
      <c r="E27" s="30"/>
      <c r="F27" s="30"/>
      <c r="G27" s="30"/>
      <c r="H27" s="30"/>
      <c r="I27" s="30"/>
      <c r="J27" s="41"/>
      <c r="K27" s="30"/>
      <c r="L27" s="30"/>
      <c r="M27" s="30"/>
      <c r="N27" s="30"/>
      <c r="O27" s="22"/>
      <c r="P27" s="122" t="s">
        <v>77</v>
      </c>
      <c r="Q27" s="123"/>
      <c r="R27" s="124" t="s">
        <v>50</v>
      </c>
      <c r="S27" s="124"/>
      <c r="T27" s="124"/>
      <c r="U27" s="124"/>
      <c r="V27" s="124"/>
      <c r="W27" s="124"/>
      <c r="X27" s="124"/>
      <c r="Y27" s="125"/>
      <c r="Z27" s="125"/>
      <c r="AA27" s="125" t="s">
        <v>11</v>
      </c>
      <c r="AB27" s="124"/>
      <c r="AC27" s="124"/>
      <c r="AD27" s="125" t="s">
        <v>51</v>
      </c>
      <c r="AE27" s="126"/>
      <c r="AF27" s="22"/>
      <c r="AG27" s="134"/>
      <c r="AH27" s="133"/>
      <c r="AI27" s="124"/>
      <c r="AJ27" s="126"/>
      <c r="AK27" s="22"/>
      <c r="AL27" s="122"/>
      <c r="AM27" s="125"/>
      <c r="AN27" s="124"/>
      <c r="AO27" s="124"/>
      <c r="AP27" s="124"/>
      <c r="AQ27" s="126"/>
      <c r="AR27" s="46"/>
    </row>
    <row r="28" spans="1:45" ht="15" customHeight="1" x14ac:dyDescent="0.25">
      <c r="A28" s="77"/>
      <c r="B28" s="59" t="s">
        <v>26</v>
      </c>
      <c r="C28" s="60"/>
      <c r="D28" s="61"/>
      <c r="E28" s="17">
        <v>57</v>
      </c>
      <c r="F28" s="17">
        <v>1</v>
      </c>
      <c r="G28" s="17">
        <v>1</v>
      </c>
      <c r="H28" s="17">
        <v>34</v>
      </c>
      <c r="I28" s="17">
        <v>118</v>
      </c>
      <c r="J28" s="41"/>
      <c r="K28" s="62">
        <v>3.5087719298245612E-2</v>
      </c>
      <c r="L28" s="62">
        <v>0.59649122807017541</v>
      </c>
      <c r="M28" s="62">
        <v>2.0701754385964914</v>
      </c>
      <c r="N28" s="39">
        <v>0.51767615915117138</v>
      </c>
      <c r="O28" s="22"/>
      <c r="P28" s="127" t="s">
        <v>10</v>
      </c>
      <c r="Q28" s="128"/>
      <c r="R28" s="129" t="s">
        <v>55</v>
      </c>
      <c r="S28" s="129"/>
      <c r="T28" s="129"/>
      <c r="U28" s="129"/>
      <c r="V28" s="129"/>
      <c r="W28" s="129"/>
      <c r="X28" s="129"/>
      <c r="Y28" s="130"/>
      <c r="Z28" s="130"/>
      <c r="AA28" s="130" t="s">
        <v>54</v>
      </c>
      <c r="AB28" s="129"/>
      <c r="AC28" s="129"/>
      <c r="AD28" s="130" t="s">
        <v>56</v>
      </c>
      <c r="AE28" s="131"/>
      <c r="AF28" s="22"/>
      <c r="AG28" s="135"/>
      <c r="AH28" s="136"/>
      <c r="AI28" s="137"/>
      <c r="AJ28" s="131"/>
      <c r="AK28" s="22"/>
      <c r="AL28" s="127"/>
      <c r="AM28" s="130"/>
      <c r="AN28" s="129"/>
      <c r="AO28" s="129"/>
      <c r="AP28" s="129"/>
      <c r="AQ28" s="131"/>
      <c r="AR28" s="46"/>
    </row>
    <row r="29" spans="1:45" ht="15" customHeight="1" x14ac:dyDescent="0.25">
      <c r="A29" s="77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2"/>
      <c r="P29" s="41"/>
      <c r="Q29" s="45"/>
      <c r="R29" s="41"/>
      <c r="S29" s="41"/>
      <c r="T29" s="22"/>
      <c r="U29" s="22"/>
      <c r="V29" s="45"/>
      <c r="W29" s="41"/>
      <c r="X29" s="41"/>
      <c r="Y29" s="22"/>
      <c r="Z29" s="22"/>
      <c r="AA29" s="22"/>
      <c r="AB29" s="22"/>
      <c r="AC29" s="22"/>
      <c r="AD29" s="22"/>
      <c r="AE29" s="22"/>
      <c r="AF29" s="22"/>
      <c r="AG29" s="22"/>
      <c r="AH29" s="63"/>
      <c r="AI29" s="41"/>
      <c r="AJ29" s="41"/>
      <c r="AK29" s="22"/>
      <c r="AL29" s="41"/>
      <c r="AM29" s="41"/>
      <c r="AN29" s="41"/>
      <c r="AO29" s="41"/>
      <c r="AP29" s="41"/>
      <c r="AQ29" s="41"/>
      <c r="AR29" s="46"/>
    </row>
    <row r="30" spans="1:45" ht="15" customHeight="1" x14ac:dyDescent="0.2">
      <c r="A30" s="77"/>
      <c r="B30" s="41" t="s">
        <v>36</v>
      </c>
      <c r="C30" s="41"/>
      <c r="D30" s="41" t="s">
        <v>41</v>
      </c>
      <c r="E30" s="22"/>
      <c r="F30" s="41"/>
      <c r="G30" s="41"/>
      <c r="H30" s="41"/>
      <c r="I30" s="41"/>
      <c r="J30" s="41"/>
      <c r="K30" s="41"/>
      <c r="L30" s="41"/>
      <c r="M30" s="41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77"/>
      <c r="B31" s="45"/>
      <c r="C31" s="41"/>
      <c r="D31" s="41" t="s">
        <v>53</v>
      </c>
      <c r="E31" s="22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77"/>
      <c r="B32" s="45"/>
      <c r="C32" s="41"/>
      <c r="D32" s="41" t="s">
        <v>39</v>
      </c>
      <c r="E32" s="22"/>
      <c r="F32" s="41"/>
      <c r="G32" s="41"/>
      <c r="H32" s="41"/>
      <c r="I32" s="41"/>
      <c r="J32" s="41"/>
      <c r="K32" s="41"/>
      <c r="L32" s="41"/>
      <c r="M32" s="41"/>
      <c r="N32" s="42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7" customFormat="1" ht="15" customHeight="1" x14ac:dyDescent="0.2">
      <c r="A33" s="8"/>
      <c r="B33" s="45"/>
      <c r="C33" s="41"/>
      <c r="D33" s="41" t="s">
        <v>58</v>
      </c>
      <c r="E33" s="22"/>
      <c r="F33" s="41"/>
      <c r="G33" s="41"/>
      <c r="H33" s="41"/>
      <c r="I33" s="41"/>
      <c r="J33" s="41"/>
      <c r="K33" s="41"/>
      <c r="L33" s="41"/>
      <c r="M33" s="41"/>
      <c r="N33" s="42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7" customFormat="1" ht="15" customHeight="1" x14ac:dyDescent="0.25">
      <c r="A34" s="8"/>
      <c r="B34" s="41"/>
      <c r="C34" s="41"/>
      <c r="D34" s="41" t="s">
        <v>62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5"/>
      <c r="R34" s="41"/>
      <c r="S34" s="41"/>
      <c r="T34" s="22"/>
      <c r="U34" s="22"/>
      <c r="V34" s="63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5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5"/>
      <c r="R35" s="41"/>
      <c r="S35" s="41"/>
      <c r="T35" s="22"/>
      <c r="U35" s="22"/>
      <c r="V35" s="63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5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5"/>
      <c r="R36" s="41"/>
      <c r="S36" s="41"/>
      <c r="T36" s="22"/>
      <c r="U36" s="22"/>
      <c r="V36" s="63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76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76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76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76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76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76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76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76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76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76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76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76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76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76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76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76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76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3"/>
      <c r="AI87" s="41"/>
      <c r="AJ87" s="41"/>
      <c r="AK87" s="41"/>
      <c r="AL87" s="41"/>
      <c r="AM87" s="41"/>
      <c r="AN87" s="41"/>
      <c r="AO87" s="41"/>
      <c r="AP87" s="41"/>
      <c r="AQ87" s="41"/>
      <c r="AR87" s="76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63"/>
      <c r="AI88" s="41"/>
      <c r="AJ88" s="41"/>
      <c r="AK88" s="41"/>
      <c r="AL88" s="41"/>
      <c r="AM88" s="41"/>
      <c r="AN88" s="41"/>
      <c r="AO88" s="41"/>
      <c r="AP88" s="41"/>
      <c r="AQ88" s="41"/>
      <c r="AR88" s="76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3"/>
      <c r="AI89" s="41"/>
      <c r="AJ89" s="41"/>
      <c r="AK89" s="22"/>
      <c r="AL89" s="22"/>
      <c r="AM89" s="22"/>
      <c r="AN89" s="22"/>
      <c r="AO89" s="22"/>
      <c r="AP89" s="22"/>
      <c r="AQ89" s="22"/>
      <c r="AR89" s="76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76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76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76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76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76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76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76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76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76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76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76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76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76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76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76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76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76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76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76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76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76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76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76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76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76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76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76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76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76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76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76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76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76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76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76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76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76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76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76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76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76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76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76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76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76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76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76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76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76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76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76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76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76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76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76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76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76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76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76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76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76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76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76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76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76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76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76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76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76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76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76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76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76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76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76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76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76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76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76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76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76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76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76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76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76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76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76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76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76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76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76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76"/>
    </row>
    <row r="182" spans="1:44" ht="15" customHeight="1" x14ac:dyDescent="0.25">
      <c r="AG182" s="22"/>
      <c r="AH182" s="63"/>
      <c r="AI182" s="41"/>
      <c r="AJ182" s="4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86" spans="1:44" ht="15" customHeight="1" x14ac:dyDescent="0.25">
      <c r="AG186" s="22"/>
      <c r="AH186" s="63"/>
      <c r="AI186" s="41"/>
      <c r="AJ186" s="41"/>
    </row>
    <row r="187" spans="1:44" ht="15" customHeight="1" x14ac:dyDescent="0.25">
      <c r="AG187" s="22"/>
      <c r="AH187" s="63"/>
      <c r="AI187" s="41"/>
      <c r="AJ187" s="41"/>
    </row>
    <row r="188" spans="1:44" ht="15" customHeight="1" x14ac:dyDescent="0.25">
      <c r="AG188" s="22"/>
      <c r="AH188" s="63"/>
      <c r="AI188" s="41"/>
      <c r="AJ188" s="41"/>
    </row>
    <row r="189" spans="1:44" ht="15" customHeight="1" x14ac:dyDescent="0.2"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</row>
    <row r="190" spans="1:44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1:44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1:44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"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</row>
    <row r="208" spans="2:43" ht="15" customHeight="1" x14ac:dyDescent="0.2"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2851562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44</v>
      </c>
      <c r="C1" s="3"/>
      <c r="D1" s="4"/>
      <c r="E1" s="5" t="s">
        <v>48</v>
      </c>
      <c r="F1" s="70"/>
      <c r="G1" s="71"/>
      <c r="H1" s="7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0"/>
      <c r="AB1" s="70"/>
      <c r="AC1" s="71"/>
      <c r="AD1" s="7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90" t="s">
        <v>43</v>
      </c>
      <c r="C2" s="91"/>
      <c r="D2" s="92"/>
      <c r="E2" s="12" t="s">
        <v>13</v>
      </c>
      <c r="F2" s="13"/>
      <c r="G2" s="13"/>
      <c r="H2" s="13"/>
      <c r="I2" s="19"/>
      <c r="J2" s="14"/>
      <c r="K2" s="74"/>
      <c r="L2" s="21" t="s">
        <v>86</v>
      </c>
      <c r="M2" s="13"/>
      <c r="N2" s="13"/>
      <c r="O2" s="20"/>
      <c r="P2" s="18"/>
      <c r="Q2" s="21" t="s">
        <v>87</v>
      </c>
      <c r="R2" s="13"/>
      <c r="S2" s="13"/>
      <c r="T2" s="13"/>
      <c r="U2" s="19"/>
      <c r="V2" s="20"/>
      <c r="W2" s="18"/>
      <c r="X2" s="93" t="s">
        <v>88</v>
      </c>
      <c r="Y2" s="94"/>
      <c r="Z2" s="95"/>
      <c r="AA2" s="12" t="s">
        <v>13</v>
      </c>
      <c r="AB2" s="13"/>
      <c r="AC2" s="13"/>
      <c r="AD2" s="13"/>
      <c r="AE2" s="19"/>
      <c r="AF2" s="14"/>
      <c r="AG2" s="74"/>
      <c r="AH2" s="21" t="s">
        <v>89</v>
      </c>
      <c r="AI2" s="13"/>
      <c r="AJ2" s="13"/>
      <c r="AK2" s="20"/>
      <c r="AL2" s="18"/>
      <c r="AM2" s="21" t="s">
        <v>87</v>
      </c>
      <c r="AN2" s="13"/>
      <c r="AO2" s="13"/>
      <c r="AP2" s="13"/>
      <c r="AQ2" s="19"/>
      <c r="AR2" s="20"/>
      <c r="AS2" s="96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6"/>
      <c r="L3" s="17" t="s">
        <v>5</v>
      </c>
      <c r="M3" s="17" t="s">
        <v>6</v>
      </c>
      <c r="N3" s="17" t="s">
        <v>66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6"/>
      <c r="AH3" s="17" t="s">
        <v>5</v>
      </c>
      <c r="AI3" s="17" t="s">
        <v>6</v>
      </c>
      <c r="AJ3" s="17" t="s">
        <v>66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6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3"/>
      <c r="E4" s="28"/>
      <c r="F4" s="28"/>
      <c r="G4" s="28"/>
      <c r="H4" s="29"/>
      <c r="I4" s="28"/>
      <c r="J4" s="34"/>
      <c r="K4" s="44"/>
      <c r="L4" s="83"/>
      <c r="M4" s="17"/>
      <c r="N4" s="17"/>
      <c r="O4" s="17"/>
      <c r="P4" s="22"/>
      <c r="Q4" s="28"/>
      <c r="R4" s="28"/>
      <c r="S4" s="29"/>
      <c r="T4" s="28"/>
      <c r="U4" s="28"/>
      <c r="V4" s="97"/>
      <c r="W4" s="44"/>
      <c r="X4" s="28">
        <v>2007</v>
      </c>
      <c r="Y4" s="28" t="s">
        <v>45</v>
      </c>
      <c r="Z4" s="33" t="s">
        <v>40</v>
      </c>
      <c r="AA4" s="28">
        <v>5</v>
      </c>
      <c r="AB4" s="28">
        <v>0</v>
      </c>
      <c r="AC4" s="28">
        <v>0</v>
      </c>
      <c r="AD4" s="28">
        <v>1</v>
      </c>
      <c r="AE4" s="28">
        <v>5</v>
      </c>
      <c r="AF4" s="52">
        <v>0.45450000000000002</v>
      </c>
      <c r="AG4" s="116">
        <v>11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34"/>
      <c r="AS4" s="11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3"/>
      <c r="E5" s="28"/>
      <c r="F5" s="28"/>
      <c r="G5" s="28"/>
      <c r="H5" s="29"/>
      <c r="I5" s="28"/>
      <c r="J5" s="34"/>
      <c r="K5" s="44"/>
      <c r="L5" s="83"/>
      <c r="M5" s="17"/>
      <c r="N5" s="17"/>
      <c r="O5" s="17"/>
      <c r="P5" s="22"/>
      <c r="Q5" s="28"/>
      <c r="R5" s="28"/>
      <c r="S5" s="29"/>
      <c r="T5" s="28"/>
      <c r="U5" s="28"/>
      <c r="V5" s="97"/>
      <c r="W5" s="44"/>
      <c r="X5" s="28">
        <v>2008</v>
      </c>
      <c r="Y5" s="28" t="s">
        <v>46</v>
      </c>
      <c r="Z5" s="33" t="s">
        <v>40</v>
      </c>
      <c r="AA5" s="28">
        <v>15</v>
      </c>
      <c r="AB5" s="28">
        <v>0</v>
      </c>
      <c r="AC5" s="28">
        <v>2</v>
      </c>
      <c r="AD5" s="28">
        <v>13</v>
      </c>
      <c r="AE5" s="28">
        <v>31</v>
      </c>
      <c r="AF5" s="52">
        <v>0.57399999999999995</v>
      </c>
      <c r="AG5" s="116">
        <v>54</v>
      </c>
      <c r="AH5" s="17"/>
      <c r="AI5" s="17"/>
      <c r="AJ5" s="17"/>
      <c r="AK5" s="17"/>
      <c r="AL5" s="22"/>
      <c r="AM5" s="28">
        <v>1</v>
      </c>
      <c r="AN5" s="28">
        <v>0</v>
      </c>
      <c r="AO5" s="28">
        <v>0</v>
      </c>
      <c r="AP5" s="28">
        <v>0</v>
      </c>
      <c r="AQ5" s="28">
        <v>3</v>
      </c>
      <c r="AR5" s="34">
        <v>0.6</v>
      </c>
      <c r="AS5" s="117">
        <v>5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3"/>
      <c r="E6" s="28"/>
      <c r="F6" s="28"/>
      <c r="G6" s="28"/>
      <c r="H6" s="29"/>
      <c r="I6" s="28"/>
      <c r="J6" s="34"/>
      <c r="K6" s="44"/>
      <c r="L6" s="83"/>
      <c r="M6" s="17"/>
      <c r="N6" s="17"/>
      <c r="O6" s="17"/>
      <c r="P6" s="22"/>
      <c r="Q6" s="28"/>
      <c r="R6" s="28"/>
      <c r="S6" s="29"/>
      <c r="T6" s="28"/>
      <c r="U6" s="28"/>
      <c r="V6" s="97"/>
      <c r="W6" s="44"/>
      <c r="X6" s="28">
        <v>2009</v>
      </c>
      <c r="Y6" s="28" t="s">
        <v>47</v>
      </c>
      <c r="Z6" s="33" t="s">
        <v>40</v>
      </c>
      <c r="AA6" s="28">
        <v>12</v>
      </c>
      <c r="AB6" s="28">
        <v>0</v>
      </c>
      <c r="AC6" s="28">
        <v>1</v>
      </c>
      <c r="AD6" s="28">
        <v>16</v>
      </c>
      <c r="AE6" s="28">
        <v>24</v>
      </c>
      <c r="AF6" s="52">
        <v>0.58530000000000004</v>
      </c>
      <c r="AG6" s="116">
        <v>41</v>
      </c>
      <c r="AH6" s="17"/>
      <c r="AI6" s="17"/>
      <c r="AJ6" s="17"/>
      <c r="AK6" s="17"/>
      <c r="AL6" s="22"/>
      <c r="AM6" s="28">
        <v>5</v>
      </c>
      <c r="AN6" s="28">
        <v>0</v>
      </c>
      <c r="AO6" s="28">
        <v>1</v>
      </c>
      <c r="AP6" s="28">
        <v>1</v>
      </c>
      <c r="AQ6" s="28">
        <v>4</v>
      </c>
      <c r="AR6" s="34">
        <v>0.36359999999999998</v>
      </c>
      <c r="AS6" s="11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3"/>
      <c r="E7" s="28"/>
      <c r="F7" s="28"/>
      <c r="G7" s="28"/>
      <c r="H7" s="29"/>
      <c r="I7" s="28"/>
      <c r="J7" s="34"/>
      <c r="K7" s="44"/>
      <c r="L7" s="83"/>
      <c r="M7" s="17"/>
      <c r="N7" s="17"/>
      <c r="O7" s="17"/>
      <c r="P7" s="22"/>
      <c r="Q7" s="28"/>
      <c r="R7" s="28"/>
      <c r="S7" s="29"/>
      <c r="T7" s="28"/>
      <c r="U7" s="28"/>
      <c r="V7" s="97"/>
      <c r="W7" s="44"/>
      <c r="X7" s="28">
        <v>2010</v>
      </c>
      <c r="Y7" s="28" t="s">
        <v>47</v>
      </c>
      <c r="Z7" s="33" t="s">
        <v>40</v>
      </c>
      <c r="AA7" s="28">
        <v>12</v>
      </c>
      <c r="AB7" s="28">
        <v>4</v>
      </c>
      <c r="AC7" s="28">
        <v>3</v>
      </c>
      <c r="AD7" s="28">
        <v>26</v>
      </c>
      <c r="AE7" s="28">
        <v>69</v>
      </c>
      <c r="AF7" s="52">
        <v>0.7752</v>
      </c>
      <c r="AG7" s="116">
        <v>89</v>
      </c>
      <c r="AH7" s="17"/>
      <c r="AI7" s="17"/>
      <c r="AJ7" s="17"/>
      <c r="AK7" s="17"/>
      <c r="AL7" s="22"/>
      <c r="AM7" s="28">
        <v>6</v>
      </c>
      <c r="AN7" s="28">
        <v>0</v>
      </c>
      <c r="AO7" s="28">
        <v>0</v>
      </c>
      <c r="AP7" s="28">
        <v>4</v>
      </c>
      <c r="AQ7" s="28">
        <v>21</v>
      </c>
      <c r="AR7" s="34">
        <v>0.72409999999999997</v>
      </c>
      <c r="AS7" s="117">
        <v>29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/>
      <c r="C8" s="32"/>
      <c r="D8" s="33"/>
      <c r="E8" s="28"/>
      <c r="F8" s="28"/>
      <c r="G8" s="28"/>
      <c r="H8" s="29"/>
      <c r="I8" s="28"/>
      <c r="J8" s="34"/>
      <c r="K8" s="44"/>
      <c r="L8" s="83"/>
      <c r="M8" s="17"/>
      <c r="N8" s="17"/>
      <c r="O8" s="17"/>
      <c r="P8" s="22"/>
      <c r="Q8" s="28"/>
      <c r="R8" s="28"/>
      <c r="S8" s="29"/>
      <c r="T8" s="28"/>
      <c r="U8" s="28"/>
      <c r="V8" s="97"/>
      <c r="W8" s="44"/>
      <c r="X8" s="28">
        <v>2011</v>
      </c>
      <c r="Y8" s="28" t="s">
        <v>45</v>
      </c>
      <c r="Z8" s="33" t="s">
        <v>40</v>
      </c>
      <c r="AA8" s="28">
        <v>16</v>
      </c>
      <c r="AB8" s="28">
        <v>1</v>
      </c>
      <c r="AC8" s="28">
        <v>2</v>
      </c>
      <c r="AD8" s="28">
        <v>32</v>
      </c>
      <c r="AE8" s="28">
        <v>92</v>
      </c>
      <c r="AF8" s="52">
        <v>0.74790000000000001</v>
      </c>
      <c r="AG8" s="116">
        <v>123</v>
      </c>
      <c r="AH8" s="17"/>
      <c r="AI8" s="17" t="s">
        <v>59</v>
      </c>
      <c r="AJ8" s="17"/>
      <c r="AK8" s="17"/>
      <c r="AL8" s="22"/>
      <c r="AM8" s="28"/>
      <c r="AN8" s="28"/>
      <c r="AO8" s="28"/>
      <c r="AP8" s="28"/>
      <c r="AQ8" s="28"/>
      <c r="AR8" s="34"/>
      <c r="AS8" s="11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>
        <v>2012</v>
      </c>
      <c r="C9" s="32" t="s">
        <v>42</v>
      </c>
      <c r="D9" s="33" t="s">
        <v>37</v>
      </c>
      <c r="E9" s="28">
        <v>21</v>
      </c>
      <c r="F9" s="28">
        <v>3</v>
      </c>
      <c r="G9" s="28">
        <v>2</v>
      </c>
      <c r="H9" s="29">
        <v>23</v>
      </c>
      <c r="I9" s="28">
        <v>78</v>
      </c>
      <c r="J9" s="34">
        <v>0.57399999999999995</v>
      </c>
      <c r="K9" s="44">
        <v>136</v>
      </c>
      <c r="L9" s="83"/>
      <c r="M9" s="17"/>
      <c r="N9" s="17"/>
      <c r="O9" s="17"/>
      <c r="P9" s="22"/>
      <c r="Q9" s="28">
        <v>4</v>
      </c>
      <c r="R9" s="28">
        <v>3</v>
      </c>
      <c r="S9" s="29">
        <v>0</v>
      </c>
      <c r="T9" s="28">
        <v>11</v>
      </c>
      <c r="U9" s="28">
        <v>24</v>
      </c>
      <c r="V9" s="97">
        <v>0.68600000000000005</v>
      </c>
      <c r="W9" s="44">
        <v>35</v>
      </c>
      <c r="X9" s="28"/>
      <c r="Y9" s="28"/>
      <c r="Z9" s="33"/>
      <c r="AA9" s="28"/>
      <c r="AB9" s="28"/>
      <c r="AC9" s="28"/>
      <c r="AD9" s="28"/>
      <c r="AE9" s="28"/>
      <c r="AF9" s="52"/>
      <c r="AG9" s="116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34"/>
      <c r="AS9" s="117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/>
      <c r="C10" s="32"/>
      <c r="D10" s="33"/>
      <c r="E10" s="28"/>
      <c r="F10" s="28"/>
      <c r="G10" s="28"/>
      <c r="H10" s="29"/>
      <c r="I10" s="28"/>
      <c r="J10" s="34"/>
      <c r="K10" s="44"/>
      <c r="L10" s="83"/>
      <c r="M10" s="17"/>
      <c r="N10" s="17"/>
      <c r="O10" s="17"/>
      <c r="P10" s="22"/>
      <c r="Q10" s="28"/>
      <c r="R10" s="28"/>
      <c r="S10" s="29"/>
      <c r="T10" s="28"/>
      <c r="U10" s="28"/>
      <c r="V10" s="97"/>
      <c r="W10" s="44"/>
      <c r="X10" s="28">
        <v>2013</v>
      </c>
      <c r="Y10" s="28" t="s">
        <v>52</v>
      </c>
      <c r="Z10" s="33" t="s">
        <v>49</v>
      </c>
      <c r="AA10" s="28">
        <v>2</v>
      </c>
      <c r="AB10" s="28">
        <v>0</v>
      </c>
      <c r="AC10" s="28">
        <v>0</v>
      </c>
      <c r="AD10" s="28">
        <v>2</v>
      </c>
      <c r="AE10" s="28">
        <v>3</v>
      </c>
      <c r="AF10" s="52">
        <v>0.6</v>
      </c>
      <c r="AG10" s="116">
        <v>5</v>
      </c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34"/>
      <c r="AS10" s="11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2014</v>
      </c>
      <c r="C11" s="32" t="s">
        <v>59</v>
      </c>
      <c r="D11" s="33" t="s">
        <v>57</v>
      </c>
      <c r="E11" s="28">
        <v>6</v>
      </c>
      <c r="F11" s="28">
        <v>0</v>
      </c>
      <c r="G11" s="28">
        <v>0</v>
      </c>
      <c r="H11" s="29">
        <v>8</v>
      </c>
      <c r="I11" s="28">
        <v>13</v>
      </c>
      <c r="J11" s="34">
        <v>0.48099999999999998</v>
      </c>
      <c r="K11" s="44">
        <v>27</v>
      </c>
      <c r="L11" s="83"/>
      <c r="M11" s="17"/>
      <c r="N11" s="17"/>
      <c r="O11" s="17"/>
      <c r="P11" s="22"/>
      <c r="Q11" s="28"/>
      <c r="R11" s="28"/>
      <c r="S11" s="29"/>
      <c r="T11" s="28"/>
      <c r="U11" s="28"/>
      <c r="V11" s="97"/>
      <c r="W11" s="44"/>
      <c r="X11" s="28">
        <v>2015</v>
      </c>
      <c r="Y11" s="28" t="s">
        <v>45</v>
      </c>
      <c r="Z11" s="33" t="s">
        <v>40</v>
      </c>
      <c r="AA11" s="28">
        <v>16</v>
      </c>
      <c r="AB11" s="28">
        <v>1</v>
      </c>
      <c r="AC11" s="28">
        <v>3</v>
      </c>
      <c r="AD11" s="28">
        <v>28</v>
      </c>
      <c r="AE11" s="28">
        <v>76</v>
      </c>
      <c r="AF11" s="52">
        <v>0.60799999999999998</v>
      </c>
      <c r="AG11" s="116">
        <v>125</v>
      </c>
      <c r="AH11" s="17"/>
      <c r="AI11" s="17" t="s">
        <v>45</v>
      </c>
      <c r="AJ11" s="17"/>
      <c r="AK11" s="17"/>
      <c r="AL11" s="22"/>
      <c r="AM11" s="28"/>
      <c r="AN11" s="28"/>
      <c r="AO11" s="28"/>
      <c r="AP11" s="28"/>
      <c r="AQ11" s="28"/>
      <c r="AR11" s="34"/>
      <c r="AS11" s="117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2"/>
      <c r="D12" s="33"/>
      <c r="E12" s="28"/>
      <c r="F12" s="28"/>
      <c r="G12" s="28"/>
      <c r="H12" s="29"/>
      <c r="I12" s="28"/>
      <c r="J12" s="34"/>
      <c r="K12" s="44"/>
      <c r="L12" s="83"/>
      <c r="M12" s="17"/>
      <c r="N12" s="17"/>
      <c r="O12" s="17"/>
      <c r="P12" s="22"/>
      <c r="Q12" s="28"/>
      <c r="R12" s="28"/>
      <c r="S12" s="29"/>
      <c r="T12" s="28"/>
      <c r="U12" s="28"/>
      <c r="V12" s="97"/>
      <c r="W12" s="44"/>
      <c r="X12" s="28">
        <v>2016</v>
      </c>
      <c r="Y12" s="28" t="s">
        <v>60</v>
      </c>
      <c r="Z12" s="33" t="s">
        <v>61</v>
      </c>
      <c r="AA12" s="28">
        <v>12</v>
      </c>
      <c r="AB12" s="28">
        <v>1</v>
      </c>
      <c r="AC12" s="28">
        <v>4</v>
      </c>
      <c r="AD12" s="28">
        <v>25</v>
      </c>
      <c r="AE12" s="28">
        <v>69</v>
      </c>
      <c r="AF12" s="52">
        <v>0.61599999999999999</v>
      </c>
      <c r="AG12" s="116">
        <v>112</v>
      </c>
      <c r="AH12" s="17"/>
      <c r="AI12" s="17"/>
      <c r="AJ12" s="17"/>
      <c r="AK12" s="17"/>
      <c r="AL12" s="22"/>
      <c r="AM12" s="28">
        <v>3</v>
      </c>
      <c r="AN12" s="28">
        <v>0</v>
      </c>
      <c r="AO12" s="28">
        <v>0</v>
      </c>
      <c r="AP12" s="28">
        <v>5</v>
      </c>
      <c r="AQ12" s="28">
        <v>19</v>
      </c>
      <c r="AR12" s="34">
        <v>0.76</v>
      </c>
      <c r="AS12" s="117">
        <v>25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2"/>
      <c r="D13" s="33"/>
      <c r="E13" s="28"/>
      <c r="F13" s="28"/>
      <c r="G13" s="28"/>
      <c r="H13" s="29"/>
      <c r="I13" s="28"/>
      <c r="J13" s="34"/>
      <c r="K13" s="44"/>
      <c r="L13" s="83"/>
      <c r="M13" s="17"/>
      <c r="N13" s="17"/>
      <c r="O13" s="17"/>
      <c r="P13" s="22"/>
      <c r="Q13" s="28"/>
      <c r="R13" s="28"/>
      <c r="S13" s="29"/>
      <c r="T13" s="28"/>
      <c r="U13" s="28"/>
      <c r="V13" s="97"/>
      <c r="W13" s="44"/>
      <c r="X13" s="28">
        <v>2017</v>
      </c>
      <c r="Y13" s="28" t="s">
        <v>60</v>
      </c>
      <c r="Z13" s="33" t="s">
        <v>61</v>
      </c>
      <c r="AA13" s="28">
        <v>10</v>
      </c>
      <c r="AB13" s="28">
        <v>1</v>
      </c>
      <c r="AC13" s="28">
        <v>1</v>
      </c>
      <c r="AD13" s="28">
        <v>29</v>
      </c>
      <c r="AE13" s="28">
        <v>53</v>
      </c>
      <c r="AF13" s="52">
        <v>0.60219999999999996</v>
      </c>
      <c r="AG13" s="116">
        <v>88</v>
      </c>
      <c r="AH13" s="17"/>
      <c r="AI13" s="17" t="s">
        <v>60</v>
      </c>
      <c r="AJ13" s="17"/>
      <c r="AK13" s="17"/>
      <c r="AL13" s="22"/>
      <c r="AM13" s="28">
        <v>2</v>
      </c>
      <c r="AN13" s="28">
        <v>0</v>
      </c>
      <c r="AO13" s="28">
        <v>0</v>
      </c>
      <c r="AP13" s="28">
        <v>1</v>
      </c>
      <c r="AQ13" s="28">
        <v>9</v>
      </c>
      <c r="AR13" s="34">
        <v>0.47360000000000002</v>
      </c>
      <c r="AS13" s="117">
        <v>19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/>
      <c r="C14" s="32"/>
      <c r="D14" s="33"/>
      <c r="E14" s="28"/>
      <c r="F14" s="28"/>
      <c r="G14" s="28"/>
      <c r="H14" s="29"/>
      <c r="I14" s="28"/>
      <c r="J14" s="34"/>
      <c r="K14" s="44"/>
      <c r="L14" s="83"/>
      <c r="M14" s="17"/>
      <c r="N14" s="17"/>
      <c r="O14" s="17"/>
      <c r="P14" s="22"/>
      <c r="Q14" s="28"/>
      <c r="R14" s="28"/>
      <c r="S14" s="29"/>
      <c r="T14" s="28"/>
      <c r="U14" s="28"/>
      <c r="V14" s="97"/>
      <c r="W14" s="44"/>
      <c r="X14" s="28">
        <v>2018</v>
      </c>
      <c r="Y14" s="28" t="s">
        <v>60</v>
      </c>
      <c r="Z14" s="33" t="s">
        <v>61</v>
      </c>
      <c r="AA14" s="28">
        <v>8</v>
      </c>
      <c r="AB14" s="28">
        <v>0</v>
      </c>
      <c r="AC14" s="28">
        <v>2</v>
      </c>
      <c r="AD14" s="28">
        <v>23</v>
      </c>
      <c r="AE14" s="28">
        <v>41</v>
      </c>
      <c r="AF14" s="52">
        <v>0.5857</v>
      </c>
      <c r="AG14" s="116">
        <f>PRODUCT(AE14/AF14)</f>
        <v>70.001707358716061</v>
      </c>
      <c r="AH14" s="17"/>
      <c r="AI14" s="17" t="s">
        <v>59</v>
      </c>
      <c r="AJ14" s="17"/>
      <c r="AK14" s="17"/>
      <c r="AL14" s="22"/>
      <c r="AM14" s="28">
        <v>2</v>
      </c>
      <c r="AN14" s="28">
        <v>0</v>
      </c>
      <c r="AO14" s="28">
        <v>0</v>
      </c>
      <c r="AP14" s="28">
        <v>2</v>
      </c>
      <c r="AQ14" s="28">
        <v>11</v>
      </c>
      <c r="AR14" s="52">
        <v>0.91659999999999997</v>
      </c>
      <c r="AS14" s="118">
        <f>PRODUCT(AQ14/AR14)</f>
        <v>12.000872790748419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8"/>
      <c r="C15" s="32"/>
      <c r="D15" s="33"/>
      <c r="E15" s="28"/>
      <c r="F15" s="28"/>
      <c r="G15" s="28"/>
      <c r="H15" s="29"/>
      <c r="I15" s="28"/>
      <c r="J15" s="34"/>
      <c r="K15" s="44"/>
      <c r="L15" s="83"/>
      <c r="M15" s="17"/>
      <c r="N15" s="17"/>
      <c r="O15" s="17"/>
      <c r="P15" s="22"/>
      <c r="Q15" s="28"/>
      <c r="R15" s="28"/>
      <c r="S15" s="29"/>
      <c r="T15" s="28"/>
      <c r="U15" s="28"/>
      <c r="V15" s="97"/>
      <c r="W15" s="44"/>
      <c r="X15" s="28">
        <v>2019</v>
      </c>
      <c r="Y15" s="28" t="s">
        <v>94</v>
      </c>
      <c r="Z15" s="33" t="s">
        <v>61</v>
      </c>
      <c r="AA15" s="28">
        <v>4</v>
      </c>
      <c r="AB15" s="28">
        <v>0</v>
      </c>
      <c r="AC15" s="28">
        <v>0</v>
      </c>
      <c r="AD15" s="28">
        <v>7</v>
      </c>
      <c r="AE15" s="28">
        <v>12</v>
      </c>
      <c r="AF15" s="52">
        <v>0.66659999999999997</v>
      </c>
      <c r="AG15" s="44">
        <v>18</v>
      </c>
      <c r="AH15" s="17"/>
      <c r="AI15" s="17"/>
      <c r="AJ15" s="17"/>
      <c r="AK15" s="17"/>
      <c r="AL15" s="22"/>
      <c r="AM15" s="28"/>
      <c r="AN15" s="28"/>
      <c r="AO15" s="28"/>
      <c r="AP15" s="28"/>
      <c r="AQ15" s="28"/>
      <c r="AR15" s="34"/>
      <c r="AS15" s="11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8"/>
      <c r="C16" s="32"/>
      <c r="D16" s="33"/>
      <c r="E16" s="28"/>
      <c r="F16" s="28"/>
      <c r="G16" s="28"/>
      <c r="H16" s="29"/>
      <c r="I16" s="28"/>
      <c r="J16" s="34"/>
      <c r="K16" s="44"/>
      <c r="L16" s="83"/>
      <c r="M16" s="17"/>
      <c r="N16" s="17"/>
      <c r="O16" s="17"/>
      <c r="P16" s="22"/>
      <c r="Q16" s="28"/>
      <c r="R16" s="28"/>
      <c r="S16" s="29"/>
      <c r="T16" s="28"/>
      <c r="U16" s="28"/>
      <c r="V16" s="97"/>
      <c r="W16" s="44"/>
      <c r="X16" s="28">
        <v>2020</v>
      </c>
      <c r="Y16" s="28" t="s">
        <v>47</v>
      </c>
      <c r="Z16" s="33" t="s">
        <v>61</v>
      </c>
      <c r="AA16" s="28">
        <v>6</v>
      </c>
      <c r="AB16" s="28">
        <v>0</v>
      </c>
      <c r="AC16" s="28">
        <v>1</v>
      </c>
      <c r="AD16" s="28">
        <v>15</v>
      </c>
      <c r="AE16" s="28">
        <v>31</v>
      </c>
      <c r="AF16" s="34">
        <v>0.54379999999999995</v>
      </c>
      <c r="AG16" s="44">
        <v>57</v>
      </c>
      <c r="AH16" s="83"/>
      <c r="AI16" s="17"/>
      <c r="AJ16" s="17"/>
      <c r="AK16" s="17"/>
      <c r="AL16" s="46"/>
      <c r="AM16" s="28">
        <v>2</v>
      </c>
      <c r="AN16" s="28">
        <v>0</v>
      </c>
      <c r="AO16" s="29">
        <v>0</v>
      </c>
      <c r="AP16" s="28">
        <v>1</v>
      </c>
      <c r="AQ16" s="28">
        <v>3</v>
      </c>
      <c r="AR16" s="119">
        <v>0.6</v>
      </c>
      <c r="AS16" s="44">
        <v>5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98" t="s">
        <v>90</v>
      </c>
      <c r="C17" s="69"/>
      <c r="D17" s="68"/>
      <c r="E17" s="99">
        <f>SUM(E4:E16)</f>
        <v>27</v>
      </c>
      <c r="F17" s="99">
        <f>SUM(F4:F16)</f>
        <v>3</v>
      </c>
      <c r="G17" s="99">
        <f>SUM(G4:G16)</f>
        <v>2</v>
      </c>
      <c r="H17" s="99">
        <f>SUM(H4:H16)</f>
        <v>31</v>
      </c>
      <c r="I17" s="99">
        <f>SUM(I4:I16)</f>
        <v>91</v>
      </c>
      <c r="J17" s="100">
        <f>PRODUCT(I17/K17)</f>
        <v>0.55828220858895705</v>
      </c>
      <c r="K17" s="74">
        <f>SUM(K4:K16)</f>
        <v>163</v>
      </c>
      <c r="L17" s="21"/>
      <c r="M17" s="19"/>
      <c r="N17" s="78"/>
      <c r="O17" s="79"/>
      <c r="P17" s="22"/>
      <c r="Q17" s="99">
        <f>SUM(Q4:Q16)</f>
        <v>4</v>
      </c>
      <c r="R17" s="99">
        <f>SUM(R4:R16)</f>
        <v>3</v>
      </c>
      <c r="S17" s="99">
        <f>SUM(S4:S16)</f>
        <v>0</v>
      </c>
      <c r="T17" s="99">
        <f>SUM(T4:T16)</f>
        <v>11</v>
      </c>
      <c r="U17" s="99">
        <f>SUM(U4:U16)</f>
        <v>24</v>
      </c>
      <c r="V17" s="100">
        <f>PRODUCT(U17/W17)</f>
        <v>0.68571428571428572</v>
      </c>
      <c r="W17" s="74">
        <f>SUM(W4:W16)</f>
        <v>35</v>
      </c>
      <c r="X17" s="15" t="s">
        <v>90</v>
      </c>
      <c r="Y17" s="16"/>
      <c r="Z17" s="14"/>
      <c r="AA17" s="99">
        <f>SUM(AA4:AA16)</f>
        <v>118</v>
      </c>
      <c r="AB17" s="99">
        <f>SUM(AB4:AB16)</f>
        <v>8</v>
      </c>
      <c r="AC17" s="99">
        <f>SUM(AC4:AC16)</f>
        <v>19</v>
      </c>
      <c r="AD17" s="99">
        <f>SUM(AD4:AD16)</f>
        <v>217</v>
      </c>
      <c r="AE17" s="99">
        <f>SUM(AE4:AE16)</f>
        <v>506</v>
      </c>
      <c r="AF17" s="100">
        <f>PRODUCT(AE17/AG17)</f>
        <v>0.63808185443301924</v>
      </c>
      <c r="AG17" s="74">
        <f>SUM(AG4:AG16)</f>
        <v>793.00170735871609</v>
      </c>
      <c r="AH17" s="21"/>
      <c r="AI17" s="19"/>
      <c r="AJ17" s="78"/>
      <c r="AK17" s="79"/>
      <c r="AL17" s="22"/>
      <c r="AM17" s="99">
        <f>SUM(AM4:AM16)</f>
        <v>21</v>
      </c>
      <c r="AN17" s="99">
        <f>SUM(AN4:AN16)</f>
        <v>0</v>
      </c>
      <c r="AO17" s="99">
        <f>SUM(AO4:AO16)</f>
        <v>1</v>
      </c>
      <c r="AP17" s="99">
        <f>SUM(AP4:AP16)</f>
        <v>14</v>
      </c>
      <c r="AQ17" s="99">
        <f>SUM(AQ4:AQ16)</f>
        <v>70</v>
      </c>
      <c r="AR17" s="100">
        <f>PRODUCT(AQ17/AS17)</f>
        <v>0.73683533575721938</v>
      </c>
      <c r="AS17" s="96">
        <f>SUM(AS4:AS16)</f>
        <v>95.000872790748417</v>
      </c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2"/>
      <c r="K18" s="44"/>
      <c r="L18" s="22"/>
      <c r="M18" s="22"/>
      <c r="N18" s="22"/>
      <c r="O18" s="22"/>
      <c r="P18" s="41"/>
      <c r="Q18" s="41"/>
      <c r="R18" s="45"/>
      <c r="S18" s="41"/>
      <c r="T18" s="41"/>
      <c r="U18" s="22"/>
      <c r="V18" s="22"/>
      <c r="W18" s="44"/>
      <c r="X18" s="41"/>
      <c r="Y18" s="41"/>
      <c r="Z18" s="41"/>
      <c r="AA18" s="41"/>
      <c r="AB18" s="41"/>
      <c r="AC18" s="41"/>
      <c r="AD18" s="41"/>
      <c r="AE18" s="41"/>
      <c r="AF18" s="42"/>
      <c r="AG18" s="44"/>
      <c r="AH18" s="22"/>
      <c r="AI18" s="22"/>
      <c r="AJ18" s="22"/>
      <c r="AK18" s="22"/>
      <c r="AL18" s="41"/>
      <c r="AM18" s="41"/>
      <c r="AN18" s="45"/>
      <c r="AO18" s="41"/>
      <c r="AP18" s="41"/>
      <c r="AQ18" s="22"/>
      <c r="AR18" s="22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01" t="s">
        <v>91</v>
      </c>
      <c r="C19" s="102"/>
      <c r="D19" s="103"/>
      <c r="E19" s="14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17" t="s">
        <v>22</v>
      </c>
      <c r="K19" s="22"/>
      <c r="L19" s="17" t="s">
        <v>27</v>
      </c>
      <c r="M19" s="17" t="s">
        <v>28</v>
      </c>
      <c r="N19" s="17" t="s">
        <v>92</v>
      </c>
      <c r="O19" s="17" t="s">
        <v>93</v>
      </c>
      <c r="Q19" s="45"/>
      <c r="R19" s="45" t="s">
        <v>36</v>
      </c>
      <c r="S19" s="45"/>
      <c r="T19" s="41" t="s">
        <v>41</v>
      </c>
      <c r="U19" s="22"/>
      <c r="V19" s="44"/>
      <c r="W19" s="44"/>
      <c r="X19" s="104"/>
      <c r="Y19" s="104"/>
      <c r="Z19" s="104"/>
      <c r="AA19" s="104"/>
      <c r="AB19" s="104"/>
      <c r="AC19" s="45"/>
      <c r="AD19" s="45"/>
      <c r="AE19" s="45"/>
      <c r="AF19" s="41"/>
      <c r="AG19" s="41"/>
      <c r="AH19" s="41"/>
      <c r="AI19" s="41"/>
      <c r="AJ19" s="41"/>
      <c r="AK19" s="41"/>
      <c r="AM19" s="44"/>
      <c r="AN19" s="104"/>
      <c r="AO19" s="104"/>
      <c r="AP19" s="104"/>
      <c r="AQ19" s="104"/>
      <c r="AR19" s="104"/>
      <c r="AS19" s="104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48" t="s">
        <v>12</v>
      </c>
      <c r="C20" s="11"/>
      <c r="D20" s="50"/>
      <c r="E20" s="105">
        <v>57</v>
      </c>
      <c r="F20" s="105">
        <v>1</v>
      </c>
      <c r="G20" s="105">
        <v>1</v>
      </c>
      <c r="H20" s="105">
        <v>34</v>
      </c>
      <c r="I20" s="105">
        <v>118</v>
      </c>
      <c r="J20" s="106">
        <v>0.51800000000000002</v>
      </c>
      <c r="K20" s="41">
        <f>PRODUCT(I20/J20)</f>
        <v>227.79922779922779</v>
      </c>
      <c r="L20" s="107">
        <f>PRODUCT((F20+G20)/E20)</f>
        <v>3.5087719298245612E-2</v>
      </c>
      <c r="M20" s="107">
        <f>PRODUCT(H20/E20)</f>
        <v>0.59649122807017541</v>
      </c>
      <c r="N20" s="107">
        <f>PRODUCT((F20+G20+H20)/E20)</f>
        <v>0.63157894736842102</v>
      </c>
      <c r="O20" s="107">
        <f>PRODUCT(I20/E20)</f>
        <v>2.0701754385964914</v>
      </c>
      <c r="Q20" s="45"/>
      <c r="R20" s="45"/>
      <c r="S20" s="45"/>
      <c r="T20" s="41" t="s">
        <v>95</v>
      </c>
      <c r="U20" s="41"/>
      <c r="V20" s="41"/>
      <c r="W20" s="41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5"/>
      <c r="AO20" s="45"/>
      <c r="AP20" s="45"/>
      <c r="AQ20" s="45"/>
      <c r="AR20" s="45"/>
      <c r="AS20" s="45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08" t="s">
        <v>43</v>
      </c>
      <c r="C21" s="109"/>
      <c r="D21" s="110"/>
      <c r="E21" s="105">
        <f>PRODUCT(E17+Q17)</f>
        <v>31</v>
      </c>
      <c r="F21" s="105">
        <f>PRODUCT(F17+R17)</f>
        <v>6</v>
      </c>
      <c r="G21" s="105">
        <f>PRODUCT(G17+S17)</f>
        <v>2</v>
      </c>
      <c r="H21" s="105">
        <f>PRODUCT(H17+T17)</f>
        <v>42</v>
      </c>
      <c r="I21" s="105">
        <f>PRODUCT(I17+U17)</f>
        <v>115</v>
      </c>
      <c r="J21" s="106">
        <f>PRODUCT(I21/K21)</f>
        <v>0.58080808080808077</v>
      </c>
      <c r="K21" s="41">
        <f>PRODUCT(K17+W17)</f>
        <v>198</v>
      </c>
      <c r="L21" s="107">
        <f>PRODUCT((F21+G21)/E21)</f>
        <v>0.25806451612903225</v>
      </c>
      <c r="M21" s="107">
        <f>PRODUCT(H21/E21)</f>
        <v>1.3548387096774193</v>
      </c>
      <c r="N21" s="107">
        <f>PRODUCT((F21+G21+H21)/E21)</f>
        <v>1.6129032258064515</v>
      </c>
      <c r="O21" s="107">
        <f>PRODUCT(I21/E21)</f>
        <v>3.7096774193548385</v>
      </c>
      <c r="Q21" s="45"/>
      <c r="R21" s="45"/>
      <c r="S21" s="45"/>
      <c r="T21" s="41" t="s">
        <v>39</v>
      </c>
      <c r="U21" s="41"/>
      <c r="V21" s="41"/>
      <c r="W21" s="41"/>
      <c r="X21" s="41"/>
      <c r="Y21" s="41"/>
      <c r="Z21" s="41"/>
      <c r="AA21" s="41"/>
      <c r="AB21" s="41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25" t="s">
        <v>88</v>
      </c>
      <c r="C22" s="111"/>
      <c r="D22" s="112"/>
      <c r="E22" s="105">
        <f>PRODUCT(AA17+AM17)</f>
        <v>139</v>
      </c>
      <c r="F22" s="105">
        <f>PRODUCT(AB17+AN17)</f>
        <v>8</v>
      </c>
      <c r="G22" s="105">
        <f>PRODUCT(AC17+AO17)</f>
        <v>20</v>
      </c>
      <c r="H22" s="105">
        <f>PRODUCT(AD17+AP17)</f>
        <v>231</v>
      </c>
      <c r="I22" s="105">
        <f>PRODUCT(AE17+AQ17)</f>
        <v>576</v>
      </c>
      <c r="J22" s="106">
        <f>PRODUCT(I22/K22)</f>
        <v>0.64864676395765686</v>
      </c>
      <c r="K22" s="22">
        <f>PRODUCT(AG17+AS17)</f>
        <v>888.00258014946451</v>
      </c>
      <c r="L22" s="107">
        <f>PRODUCT((F22+G22)/E22)</f>
        <v>0.20143884892086331</v>
      </c>
      <c r="M22" s="107">
        <f>PRODUCT(H22/E22)</f>
        <v>1.6618705035971224</v>
      </c>
      <c r="N22" s="107">
        <f>PRODUCT((F22+G22+H22)/E22)</f>
        <v>1.8633093525179856</v>
      </c>
      <c r="O22" s="107">
        <f>PRODUCT(I22/E22)</f>
        <v>4.1438848920863309</v>
      </c>
      <c r="Q22" s="45"/>
      <c r="R22" s="45"/>
      <c r="S22" s="41"/>
      <c r="T22" s="41" t="s">
        <v>58</v>
      </c>
      <c r="U22" s="22"/>
      <c r="V22" s="22"/>
      <c r="W22" s="41"/>
      <c r="X22" s="41"/>
      <c r="Y22" s="41"/>
      <c r="Z22" s="41"/>
      <c r="AA22" s="41"/>
      <c r="AB22" s="41"/>
      <c r="AC22" s="45"/>
      <c r="AD22" s="45"/>
      <c r="AE22" s="45"/>
      <c r="AF22" s="45"/>
      <c r="AG22" s="45"/>
      <c r="AH22" s="45"/>
      <c r="AI22" s="45"/>
      <c r="AJ22" s="45"/>
      <c r="AK22" s="41"/>
      <c r="AL22" s="22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113" t="s">
        <v>90</v>
      </c>
      <c r="C23" s="114"/>
      <c r="D23" s="115"/>
      <c r="E23" s="105">
        <f>SUM(E20:E22)</f>
        <v>227</v>
      </c>
      <c r="F23" s="105">
        <f t="shared" ref="F23:I23" si="0">SUM(F20:F22)</f>
        <v>15</v>
      </c>
      <c r="G23" s="105">
        <f t="shared" si="0"/>
        <v>23</v>
      </c>
      <c r="H23" s="105">
        <f t="shared" si="0"/>
        <v>307</v>
      </c>
      <c r="I23" s="105">
        <f t="shared" si="0"/>
        <v>809</v>
      </c>
      <c r="J23" s="106">
        <f>PRODUCT(I23/K23)</f>
        <v>0.61577019844654812</v>
      </c>
      <c r="K23" s="41">
        <f>SUM(K20:K22)</f>
        <v>1313.8018079486924</v>
      </c>
      <c r="L23" s="107">
        <f>PRODUCT((F23+G23)/E23)</f>
        <v>0.16740088105726872</v>
      </c>
      <c r="M23" s="107">
        <f>PRODUCT(H23/E23)</f>
        <v>1.3524229074889869</v>
      </c>
      <c r="N23" s="107">
        <f>PRODUCT((F23+G23+H23)/E23)</f>
        <v>1.5198237885462555</v>
      </c>
      <c r="O23" s="107">
        <f>PRODUCT(I23/E23)</f>
        <v>3.5638766519823788</v>
      </c>
      <c r="Q23" s="22"/>
      <c r="R23" s="22"/>
      <c r="S23" s="22"/>
      <c r="T23" s="41" t="s">
        <v>62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22"/>
      <c r="F24" s="22"/>
      <c r="G24" s="22"/>
      <c r="H24" s="22"/>
      <c r="I24" s="22"/>
      <c r="J24" s="41"/>
      <c r="K24" s="41"/>
      <c r="L24" s="22"/>
      <c r="M24" s="22"/>
      <c r="N24" s="22"/>
      <c r="O24" s="22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5"/>
      <c r="AJ60" s="45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5"/>
      <c r="AJ61" s="45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5"/>
      <c r="AJ94" s="45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5"/>
      <c r="AJ95" s="45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5"/>
      <c r="AJ178" s="45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5"/>
      <c r="AJ179" s="45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5"/>
      <c r="AJ180" s="45"/>
      <c r="AK180" s="41"/>
      <c r="AL180" s="22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5"/>
      <c r="AJ181" s="45"/>
      <c r="AK181" s="41"/>
      <c r="AL181" s="22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5"/>
      <c r="AJ182" s="45"/>
      <c r="AK182" s="41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5"/>
      <c r="AJ183" s="45"/>
      <c r="AK183" s="41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5"/>
      <c r="AJ184" s="45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5"/>
      <c r="AJ185" s="45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5"/>
      <c r="AJ186" s="45"/>
      <c r="AK186" s="41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5"/>
      <c r="AJ187" s="45"/>
      <c r="AK187" s="41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5"/>
      <c r="AJ188" s="45"/>
      <c r="AK188" s="22"/>
      <c r="AL188" s="22"/>
    </row>
    <row r="189" spans="1:57" x14ac:dyDescent="0.25">
      <c r="R189" s="44"/>
      <c r="S189" s="4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5"/>
      <c r="AJ189" s="45"/>
    </row>
    <row r="190" spans="1:57" x14ac:dyDescent="0.25">
      <c r="R190" s="44"/>
      <c r="S190" s="4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5"/>
      <c r="AJ190" s="45"/>
    </row>
    <row r="191" spans="1:57" x14ac:dyDescent="0.25">
      <c r="R191" s="44"/>
      <c r="S191" s="4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5"/>
      <c r="AJ191" s="45"/>
    </row>
    <row r="192" spans="1:57" x14ac:dyDescent="0.25">
      <c r="L192"/>
      <c r="M192"/>
      <c r="N192"/>
      <c r="O192"/>
      <c r="P192"/>
      <c r="R192" s="44"/>
      <c r="S192" s="4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44"/>
      <c r="S215" s="44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44"/>
      <c r="S216" s="44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</sheetData>
  <sortState ref="X15:AR16">
    <sortCondition ref="X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2020-08-31T21:43:00Z</dcterms:modified>
</cp:coreProperties>
</file>